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S:\thirsk\Marketing\Forms\Order forms\New order forms\"/>
    </mc:Choice>
  </mc:AlternateContent>
  <xr:revisionPtr revIDLastSave="0" documentId="13_ncr:1_{F4466167-78B6-4E24-BAC5-C2E8FDF24E3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Order form" sheetId="1" r:id="rId1"/>
    <sheet name="For office use only" sheetId="3" r:id="rId2"/>
    <sheet name="For office use only 2" sheetId="2" r:id="rId3"/>
  </sheets>
  <definedNames>
    <definedName name="_Hlk116479674" localSheetId="0">'Order form'!#REF!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7" i="1" l="1"/>
  <c r="G37" i="1"/>
  <c r="J37" i="1" s="1"/>
  <c r="J86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58" i="1"/>
  <c r="K56" i="1"/>
  <c r="H86" i="1"/>
  <c r="G24" i="1"/>
  <c r="G35" i="1"/>
  <c r="J35" i="1" s="1"/>
  <c r="G26" i="1"/>
  <c r="J26" i="1" s="1"/>
  <c r="G25" i="1"/>
  <c r="J25" i="1" s="1"/>
  <c r="G42" i="1"/>
  <c r="G47" i="1"/>
  <c r="G41" i="1"/>
  <c r="J41" i="1" s="1"/>
  <c r="G46" i="1"/>
  <c r="J46" i="1" s="1"/>
  <c r="G52" i="1"/>
  <c r="A95" i="1"/>
  <c r="K86" i="1" l="1"/>
  <c r="G30" i="1"/>
  <c r="G36" i="1"/>
  <c r="J52" i="1" l="1"/>
  <c r="J36" i="1"/>
  <c r="J30" i="1"/>
  <c r="J24" i="1" l="1"/>
  <c r="K88" i="1" s="1"/>
  <c r="K89" i="1" s="1"/>
  <c r="K90" i="1" l="1"/>
</calcChain>
</file>

<file path=xl/sharedStrings.xml><?xml version="1.0" encoding="utf-8"?>
<sst xmlns="http://schemas.openxmlformats.org/spreadsheetml/2006/main" count="207" uniqueCount="147">
  <si>
    <t>Name</t>
  </si>
  <si>
    <t>Telephone No</t>
  </si>
  <si>
    <t>Qty</t>
  </si>
  <si>
    <t>16-30</t>
  </si>
  <si>
    <t>31-45</t>
  </si>
  <si>
    <t>46-60</t>
  </si>
  <si>
    <t>61+</t>
  </si>
  <si>
    <t>Yes</t>
  </si>
  <si>
    <t>No</t>
  </si>
  <si>
    <t>10+</t>
  </si>
  <si>
    <t>2-9</t>
  </si>
  <si>
    <t>Size</t>
  </si>
  <si>
    <t>A4</t>
  </si>
  <si>
    <t>PPE</t>
  </si>
  <si>
    <t>Respiratory</t>
  </si>
  <si>
    <t>GRAND TOTAL</t>
  </si>
  <si>
    <t>DISCOUNT</t>
  </si>
  <si>
    <t>Resource Order Form for Care Homes</t>
  </si>
  <si>
    <t>Viral gastroenteritis factsheet: Information for service users and visitors</t>
  </si>
  <si>
    <t>Price per pack</t>
  </si>
  <si>
    <t>Hand hygiene</t>
  </si>
  <si>
    <t>SUB TOTAL</t>
  </si>
  <si>
    <t>POSTER TOTAL</t>
  </si>
  <si>
    <t>10-15</t>
  </si>
  <si>
    <t>Unit price</t>
  </si>
  <si>
    <t>Viral gastroenteritis</t>
  </si>
  <si>
    <t>Job title</t>
  </si>
  <si>
    <t>Organisation name</t>
  </si>
  <si>
    <t>Delivery address (inc postcode)</t>
  </si>
  <si>
    <t>Invoice address  (if different to delivery address)</t>
  </si>
  <si>
    <t>1.  Preventing Infection Workbook: Guidance for Care Homes
     (minimum order quantity = 10)</t>
  </si>
  <si>
    <t xml:space="preserve">Bare below the elbows </t>
  </si>
  <si>
    <t xml:space="preserve">Your 5 moments for hand hygiene at the point of care  </t>
  </si>
  <si>
    <t xml:space="preserve">Correct order for putting on and removing PPE </t>
  </si>
  <si>
    <t xml:space="preserve">Wearing a mask: do’s and don’ts </t>
  </si>
  <si>
    <t xml:space="preserve">Respiratory and cough hygiene </t>
  </si>
  <si>
    <t xml:space="preserve">Waste stream guide for care home settings </t>
  </si>
  <si>
    <t xml:space="preserve">Actions to be taken following a sharps injury, blood splash or body fluid incident </t>
  </si>
  <si>
    <t xml:space="preserve">Correct sharps disposal </t>
  </si>
  <si>
    <t xml:space="preserve">Sharps injury (Bleed it, Wash it, Cover it, Report it) </t>
  </si>
  <si>
    <t xml:space="preserve">Are you or have you been suffering from diarrhoea and/or vomiting in the last 48 hours </t>
  </si>
  <si>
    <t xml:space="preserve">Bristol stool form scale </t>
  </si>
  <si>
    <t xml:space="preserve">Do you have an outbreak of gastroenteritis? </t>
  </si>
  <si>
    <t xml:space="preserve">During an outbreak of viral gastroenteritis </t>
  </si>
  <si>
    <t>2.  IPC Policies for Care Home settings</t>
  </si>
  <si>
    <t>4.  Viral gastroenteritis outbreak management Pack for Care Homes</t>
  </si>
  <si>
    <t xml:space="preserve">National Colour coding scheme for cleaning materials and equipment </t>
  </si>
  <si>
    <t xml:space="preserve">Local contact numbers for reporting outbreaks of infection </t>
  </si>
  <si>
    <t>Cleaning a commode</t>
  </si>
  <si>
    <t xml:space="preserve">Cleaning a commode pan </t>
  </si>
  <si>
    <t>Viral gastroenteritis outbreak guidance</t>
  </si>
  <si>
    <t>Infection Prevention and Control</t>
  </si>
  <si>
    <t xml:space="preserve">Email address </t>
  </si>
  <si>
    <t>Do you work in North Yorkshire or York?</t>
  </si>
  <si>
    <t xml:space="preserve">Hand hygiene technique for staff </t>
  </si>
  <si>
    <t xml:space="preserve">Thumbs up to help prevent infections spreading for service users and visitors </t>
  </si>
  <si>
    <t xml:space="preserve">No of staff </t>
  </si>
  <si>
    <t>Order No.</t>
  </si>
  <si>
    <t>Purchase Order No</t>
  </si>
  <si>
    <t>Purchase Order Number (if required, e.g. Council, ICB, NHS Trust)</t>
  </si>
  <si>
    <t>Date order received</t>
  </si>
  <si>
    <t>Other</t>
  </si>
  <si>
    <t>Organisation type</t>
  </si>
  <si>
    <t>Date payment received</t>
  </si>
  <si>
    <t>Payment type</t>
  </si>
  <si>
    <t>Online</t>
  </si>
  <si>
    <t>Budget tfr</t>
  </si>
  <si>
    <t>HDFT invoice</t>
  </si>
  <si>
    <t>Cheque</t>
  </si>
  <si>
    <t>E-mail permission</t>
  </si>
  <si>
    <t>Already</t>
  </si>
  <si>
    <t>E-mail database</t>
  </si>
  <si>
    <t>Order completed by</t>
  </si>
  <si>
    <t>No of repeat orders</t>
  </si>
  <si>
    <t>Despatch date</t>
  </si>
  <si>
    <t>Dom Care</t>
  </si>
  <si>
    <t>GP</t>
  </si>
  <si>
    <t>Council</t>
  </si>
  <si>
    <t>ICB</t>
  </si>
  <si>
    <t>NHS Trust</t>
  </si>
  <si>
    <t>Universities</t>
  </si>
  <si>
    <t>Dental</t>
  </si>
  <si>
    <t>Care Home</t>
  </si>
  <si>
    <t>Discount</t>
  </si>
  <si>
    <t>A/c No</t>
  </si>
  <si>
    <t>Comments</t>
  </si>
  <si>
    <t>Recorded on income sheet</t>
  </si>
  <si>
    <t>Safe disposal of waste</t>
  </si>
  <si>
    <t>Safe management of care equipment</t>
  </si>
  <si>
    <t>Safe management of the care environment</t>
  </si>
  <si>
    <t>Safe management of sharps and inoculation injuries</t>
  </si>
  <si>
    <t>Please note: The Policies can be downloaded free of charge from our website</t>
  </si>
  <si>
    <t>Finance email (if applicable)</t>
  </si>
  <si>
    <r>
      <rPr>
        <b/>
        <sz val="20"/>
        <color theme="1"/>
        <rFont val="Calibri"/>
        <family val="2"/>
        <scheme val="minor"/>
      </rPr>
      <t>HOW TO ORDER</t>
    </r>
    <r>
      <rPr>
        <b/>
        <sz val="16"/>
        <color theme="0"/>
        <rFont val="Calibri"/>
        <family val="2"/>
        <scheme val="minor"/>
      </rPr>
      <t xml:space="preserve">
</t>
    </r>
    <r>
      <rPr>
        <b/>
        <sz val="13"/>
        <color theme="0"/>
        <rFont val="Calibri"/>
        <family val="2"/>
        <scheme val="minor"/>
      </rPr>
      <t xml:space="preserve">
</t>
    </r>
  </si>
  <si>
    <t>Price per Pack</t>
  </si>
  <si>
    <t xml:space="preserve">Free IPC Bulletin notification </t>
  </si>
  <si>
    <t>Receipt sent</t>
  </si>
  <si>
    <t>Outbreak of infection</t>
  </si>
  <si>
    <t>Audit tools link</t>
  </si>
  <si>
    <t>6.  My catheter passport</t>
  </si>
  <si>
    <t>5.  IPC Cleaning schedule and record templates for Care Home settings</t>
  </si>
  <si>
    <t>You will receive a confirmation email with payment instructions</t>
  </si>
  <si>
    <t>Price per 
Care Home</t>
  </si>
  <si>
    <r>
      <rPr>
        <sz val="12.5"/>
        <color theme="1"/>
        <rFont val="Calibri"/>
        <family val="2"/>
        <scheme val="minor"/>
      </rPr>
      <t xml:space="preserve">Please complete the order form below electronically and email in Excel format to: 
</t>
    </r>
    <r>
      <rPr>
        <u/>
        <sz val="12.5"/>
        <color rgb="FF0000FF"/>
        <rFont val="Calibri"/>
        <family val="2"/>
        <scheme val="minor"/>
      </rPr>
      <t>infectionprevention.control@nhs.net</t>
    </r>
  </si>
  <si>
    <t>Price per digital book per user licence</t>
  </si>
  <si>
    <t>Spillage kits located at</t>
  </si>
  <si>
    <t>Safe management of blood and body fluid spillages</t>
  </si>
  <si>
    <t>Stop the spread of infection</t>
  </si>
  <si>
    <t>3.  IPC CQC assessment preparation Pack for Care Homes</t>
  </si>
  <si>
    <t>Already 
subscribed</t>
  </si>
  <si>
    <t>Subscribe</t>
  </si>
  <si>
    <t>Do not 
subscribe</t>
  </si>
  <si>
    <t>Please note: This template is only supplied as a digital resource</t>
  </si>
  <si>
    <t>North Yorkshire and York only</t>
  </si>
  <si>
    <t>Qty (1 per staff member)</t>
  </si>
  <si>
    <t>Price per printed copy</t>
  </si>
  <si>
    <t>Total</t>
  </si>
  <si>
    <t>Printed Workbook price per user</t>
  </si>
  <si>
    <t>Digital Workbook per user licence</t>
  </si>
  <si>
    <t>Digital Pack price per Care Home</t>
  </si>
  <si>
    <t>Printed qty</t>
  </si>
  <si>
    <t>PDF 
qty</t>
  </si>
  <si>
    <t>Drop down list</t>
  </si>
  <si>
    <r>
      <t xml:space="preserve">7.  Posters - Please check the posters supplied with the IPC CQC assessment preparation Pack before ordering posters
</t>
    </r>
    <r>
      <rPr>
        <b/>
        <sz val="10"/>
        <color rgb="FFFFFFFF"/>
        <rFont val="Calibri"/>
        <family val="2"/>
      </rPr>
      <t>NOTE: AVAILABLE TO PURCHASE IN PRINTED OR DIGITAL PDF FORMAT</t>
    </r>
  </si>
  <si>
    <t>NOTE: MINIMUM ORDER VALUE = £10.00</t>
  </si>
  <si>
    <t>Added to HDFT invoice spreadsheet</t>
  </si>
  <si>
    <t>Answer sheet emailed</t>
  </si>
  <si>
    <t>Payment instructions emailed</t>
  </si>
  <si>
    <t>Budget Code (HDFT only)</t>
  </si>
  <si>
    <t>Digital resources emailed</t>
  </si>
  <si>
    <t>Min qty 10</t>
  </si>
  <si>
    <t>The Pack will be sent via email</t>
  </si>
  <si>
    <t>The templates will be sent via email</t>
  </si>
  <si>
    <r>
      <t>Dig</t>
    </r>
    <r>
      <rPr>
        <sz val="10"/>
        <color rgb="FF000000"/>
        <rFont val="Calibri"/>
        <family val="2"/>
      </rPr>
      <t>ital</t>
    </r>
    <r>
      <rPr>
        <sz val="10"/>
        <rFont val="Calibri"/>
        <family val="2"/>
      </rPr>
      <t xml:space="preserve"> Pack price per Care Home (with supply of printed Posters)</t>
    </r>
  </si>
  <si>
    <r>
      <t>Dig</t>
    </r>
    <r>
      <rPr>
        <sz val="10"/>
        <color rgb="FF000000"/>
        <rFont val="Calibri"/>
        <family val="2"/>
      </rPr>
      <t>ital</t>
    </r>
    <r>
      <rPr>
        <sz val="10"/>
        <rFont val="Calibri"/>
        <family val="2"/>
      </rPr>
      <t xml:space="preserve"> Pack price per Care Home (with supply of PDF Posters)</t>
    </r>
  </si>
  <si>
    <t>Printed Pack price per Care Home (with supply of printed Posters)</t>
  </si>
  <si>
    <t>The digital NYY version of the Pack will be sent via email</t>
  </si>
  <si>
    <t>10 copies per pack</t>
  </si>
  <si>
    <t xml:space="preserve">Price per PDF </t>
  </si>
  <si>
    <t>Isolation/Outbreak management</t>
  </si>
  <si>
    <r>
      <t xml:space="preserve">You will then receive a confirmation email with payment instructions.
</t>
    </r>
    <r>
      <rPr>
        <b/>
        <sz val="12"/>
        <rFont val="Calibri"/>
        <family val="2"/>
        <scheme val="minor"/>
      </rPr>
      <t xml:space="preserve">Minimum order value £10.00. </t>
    </r>
    <r>
      <rPr>
        <sz val="12"/>
        <rFont val="Calibri"/>
        <family val="2"/>
        <scheme val="minor"/>
      </rPr>
      <t xml:space="preserve"> Please note all prices include postage, where applicable.</t>
    </r>
  </si>
  <si>
    <t xml:space="preserve">Stop the spread of germs - please wash your hands (for service users and visitors) </t>
  </si>
  <si>
    <t>Stop - Please see the person in charge before entering this room for Care Homes</t>
  </si>
  <si>
    <t>Supporting safer visiting in care homes during outbreaks of infection (leaflet)</t>
  </si>
  <si>
    <t>Cleaning notice (laminated)</t>
  </si>
  <si>
    <t>The Pack will be sent via email and the Posters posted</t>
  </si>
  <si>
    <t>Hand hygiene information for community service users (leaflet)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</si>
</sst>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£&quot;#,##0.00;[Red]\-&quot;£&quot;#,##0.00"/>
    <numFmt numFmtId="164" formatCode="&quot;£&quot;#,##0.00"/>
  </numFmts>
  <fonts count="40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4"/>
      <color rgb="FF00A599"/>
      <name val="Arial"/>
      <family val="2"/>
    </font>
    <font>
      <b/>
      <sz val="24"/>
      <color rgb="FF660066"/>
      <name val="Arial"/>
      <family val="2"/>
    </font>
    <font>
      <sz val="24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rgb="FFFFFFFF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22"/>
      <color rgb="FF00A599"/>
      <name val="Arial"/>
      <family val="2"/>
    </font>
    <font>
      <b/>
      <sz val="22"/>
      <color rgb="FF008E84"/>
      <name val="Arial"/>
      <family val="2"/>
    </font>
    <font>
      <b/>
      <sz val="20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u/>
      <sz val="12.5"/>
      <color theme="10"/>
      <name val="Calibri"/>
      <family val="2"/>
      <scheme val="minor"/>
    </font>
    <font>
      <sz val="12.5"/>
      <color theme="1"/>
      <name val="Calibri"/>
      <family val="2"/>
      <scheme val="minor"/>
    </font>
    <font>
      <b/>
      <sz val="16"/>
      <color theme="0"/>
      <name val="Calibri"/>
      <family val="2"/>
    </font>
    <font>
      <u/>
      <sz val="12.5"/>
      <color rgb="FF0000FF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2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Arial"/>
      <family val="2"/>
    </font>
    <font>
      <b/>
      <sz val="12"/>
      <name val="Calibri"/>
      <family val="2"/>
      <scheme val="minor"/>
    </font>
    <font>
      <b/>
      <sz val="10.5"/>
      <color theme="1"/>
      <name val="Calibri"/>
      <family val="2"/>
    </font>
    <font>
      <b/>
      <sz val="11"/>
      <color rgb="FFFFFFFF"/>
      <name val="Calibri"/>
      <family val="2"/>
    </font>
    <font>
      <b/>
      <sz val="10"/>
      <color rgb="FFFFFFFF"/>
      <name val="Calibri"/>
      <family val="2"/>
    </font>
    <font>
      <sz val="9"/>
      <color theme="1"/>
      <name val="Calibri"/>
      <family val="2"/>
      <scheme val="minor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</font>
    <font>
      <sz val="10"/>
      <name val="Calibri"/>
      <family val="2"/>
    </font>
    <font>
      <sz val="10"/>
      <color rgb="FF000000"/>
      <name val="Calibri"/>
      <family val="2"/>
    </font>
    <font>
      <sz val="9"/>
      <color theme="1"/>
      <name val="Calibri"/>
      <family val="2"/>
    </font>
    <font>
      <b/>
      <sz val="10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rgb="FF008E84"/>
        <bgColor indexed="64"/>
      </patternFill>
    </fill>
    <fill>
      <patternFill patternType="solid">
        <fgColor rgb="FFC1E9E6"/>
        <bgColor indexed="64"/>
      </patternFill>
    </fill>
    <fill>
      <patternFill patternType="mediumGray">
        <bgColor rgb="FF606060"/>
      </patternFill>
    </fill>
    <fill>
      <patternFill patternType="solid">
        <fgColor rgb="FFDBDBDB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</fills>
  <borders count="67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theme="0"/>
      </bottom>
      <diagonal/>
    </border>
    <border>
      <left/>
      <right style="medium">
        <color indexed="64"/>
      </right>
      <top style="medium">
        <color indexed="64"/>
      </top>
      <bottom style="thin">
        <color theme="0"/>
      </bottom>
      <diagonal/>
    </border>
    <border>
      <left/>
      <right style="medium">
        <color indexed="64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medium">
        <color theme="1"/>
      </left>
      <right/>
      <top style="medium">
        <color indexed="64"/>
      </top>
      <bottom style="thin">
        <color theme="0"/>
      </bottom>
      <diagonal/>
    </border>
    <border>
      <left style="thin">
        <color indexed="64"/>
      </left>
      <right style="medium">
        <color theme="1"/>
      </right>
      <top style="medium">
        <color indexed="64"/>
      </top>
      <bottom style="thin">
        <color indexed="64"/>
      </bottom>
      <diagonal/>
    </border>
    <border>
      <left style="medium">
        <color theme="1"/>
      </left>
      <right/>
      <top style="thin">
        <color theme="0"/>
      </top>
      <bottom style="thin">
        <color theme="0"/>
      </bottom>
      <diagonal/>
    </border>
    <border>
      <left style="medium">
        <color theme="0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theme="1"/>
      </bottom>
      <diagonal/>
    </border>
    <border>
      <left/>
      <right style="thin">
        <color indexed="64"/>
      </right>
      <top style="thin">
        <color indexed="64"/>
      </top>
      <bottom style="medium">
        <color theme="1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44">
    <xf numFmtId="0" fontId="0" fillId="0" borderId="0" xfId="0"/>
    <xf numFmtId="0" fontId="1" fillId="0" borderId="0" xfId="0" applyFont="1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/>
    <xf numFmtId="0" fontId="0" fillId="0" borderId="0" xfId="0" applyAlignment="1">
      <alignment horizont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8" fontId="7" fillId="0" borderId="0" xfId="0" applyNumberFormat="1" applyFont="1" applyAlignment="1">
      <alignment horizontal="left" vertical="center" wrapText="1"/>
    </xf>
    <xf numFmtId="164" fontId="7" fillId="0" borderId="0" xfId="0" applyNumberFormat="1" applyFont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9" fontId="0" fillId="0" borderId="0" xfId="0" applyNumberFormat="1"/>
    <xf numFmtId="0" fontId="9" fillId="0" borderId="0" xfId="0" applyFont="1" applyAlignment="1">
      <alignment horizontal="left" vertical="center" wrapText="1"/>
    </xf>
    <xf numFmtId="0" fontId="0" fillId="0" borderId="0" xfId="0" applyAlignment="1">
      <alignment horizontal="left"/>
    </xf>
    <xf numFmtId="0" fontId="8" fillId="0" borderId="0" xfId="0" applyFont="1" applyAlignment="1">
      <alignment horizontal="left" vertical="center" wrapText="1"/>
    </xf>
    <xf numFmtId="0" fontId="9" fillId="5" borderId="2" xfId="0" applyFont="1" applyFill="1" applyBorder="1" applyAlignment="1">
      <alignment vertical="center" wrapText="1"/>
    </xf>
    <xf numFmtId="0" fontId="10" fillId="7" borderId="2" xfId="0" applyFont="1" applyFill="1" applyBorder="1" applyAlignment="1">
      <alignment horizontal="left" vertical="center" wrapText="1"/>
    </xf>
    <xf numFmtId="0" fontId="10" fillId="7" borderId="2" xfId="0" applyFont="1" applyFill="1" applyBorder="1" applyAlignment="1">
      <alignment vertical="center" wrapText="1"/>
    </xf>
    <xf numFmtId="0" fontId="11" fillId="0" borderId="0" xfId="0" applyFont="1"/>
    <xf numFmtId="0" fontId="10" fillId="8" borderId="2" xfId="0" applyFont="1" applyFill="1" applyBorder="1"/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7" fillId="0" borderId="0" xfId="0" applyFont="1" applyAlignment="1">
      <alignment horizontal="center" vertical="top" wrapText="1"/>
    </xf>
    <xf numFmtId="0" fontId="17" fillId="0" borderId="47" xfId="0" applyFont="1" applyBorder="1" applyAlignment="1">
      <alignment horizontal="center" vertical="top" wrapText="1"/>
    </xf>
    <xf numFmtId="0" fontId="23" fillId="0" borderId="0" xfId="0" applyFont="1" applyAlignment="1">
      <alignment vertical="center" wrapText="1"/>
    </xf>
    <xf numFmtId="0" fontId="22" fillId="0" borderId="0" xfId="0" applyFont="1"/>
    <xf numFmtId="14" fontId="0" fillId="0" borderId="0" xfId="0" applyNumberFormat="1" applyAlignment="1">
      <alignment horizontal="left"/>
    </xf>
    <xf numFmtId="0" fontId="26" fillId="0" borderId="0" xfId="0" applyFont="1"/>
    <xf numFmtId="0" fontId="25" fillId="0" borderId="2" xfId="0" applyFont="1" applyBorder="1" applyAlignment="1" applyProtection="1">
      <alignment horizontal="left" vertical="center" wrapText="1"/>
      <protection locked="0"/>
    </xf>
    <xf numFmtId="0" fontId="25" fillId="0" borderId="2" xfId="0" applyFont="1" applyBorder="1" applyAlignment="1" applyProtection="1">
      <alignment horizontal="left" vertical="center"/>
      <protection locked="0"/>
    </xf>
    <xf numFmtId="0" fontId="23" fillId="0" borderId="0" xfId="0" applyFont="1" applyAlignment="1">
      <alignment horizontal="left" vertical="center" wrapText="1"/>
    </xf>
    <xf numFmtId="0" fontId="29" fillId="3" borderId="8" xfId="0" applyFont="1" applyFill="1" applyBorder="1" applyAlignment="1">
      <alignment horizontal="center" vertical="center" wrapText="1"/>
    </xf>
    <xf numFmtId="0" fontId="32" fillId="4" borderId="10" xfId="0" applyFont="1" applyFill="1" applyBorder="1" applyAlignment="1">
      <alignment vertical="center" wrapText="1"/>
    </xf>
    <xf numFmtId="0" fontId="32" fillId="4" borderId="4" xfId="0" applyFont="1" applyFill="1" applyBorder="1" applyAlignment="1">
      <alignment vertical="center" wrapText="1"/>
    </xf>
    <xf numFmtId="0" fontId="32" fillId="4" borderId="2" xfId="0" applyFont="1" applyFill="1" applyBorder="1" applyAlignment="1">
      <alignment vertical="center" wrapText="1"/>
    </xf>
    <xf numFmtId="0" fontId="32" fillId="2" borderId="2" xfId="0" applyFont="1" applyFill="1" applyBorder="1" applyAlignment="1">
      <alignment vertical="center" wrapText="1"/>
    </xf>
    <xf numFmtId="8" fontId="32" fillId="2" borderId="3" xfId="0" applyNumberFormat="1" applyFont="1" applyFill="1" applyBorder="1" applyAlignment="1">
      <alignment horizontal="left" vertical="center" wrapText="1"/>
    </xf>
    <xf numFmtId="164" fontId="32" fillId="2" borderId="3" xfId="0" applyNumberFormat="1" applyFont="1" applyFill="1" applyBorder="1" applyAlignment="1">
      <alignment horizontal="center" vertical="center" wrapText="1"/>
    </xf>
    <xf numFmtId="0" fontId="34" fillId="0" borderId="15" xfId="0" applyFont="1" applyBorder="1" applyAlignment="1">
      <alignment horizontal="center" vertical="center" wrapText="1"/>
    </xf>
    <xf numFmtId="0" fontId="32" fillId="2" borderId="2" xfId="0" applyFont="1" applyFill="1" applyBorder="1" applyAlignment="1">
      <alignment horizontal="center" vertical="center" wrapText="1"/>
    </xf>
    <xf numFmtId="0" fontId="32" fillId="4" borderId="31" xfId="0" applyFont="1" applyFill="1" applyBorder="1" applyAlignment="1">
      <alignment vertical="center" wrapText="1"/>
    </xf>
    <xf numFmtId="8" fontId="32" fillId="2" borderId="13" xfId="0" applyNumberFormat="1" applyFont="1" applyFill="1" applyBorder="1" applyAlignment="1">
      <alignment horizontal="left" vertical="center" wrapText="1"/>
    </xf>
    <xf numFmtId="164" fontId="32" fillId="2" borderId="13" xfId="0" applyNumberFormat="1" applyFont="1" applyFill="1" applyBorder="1" applyAlignment="1">
      <alignment horizontal="center" vertical="center" wrapText="1"/>
    </xf>
    <xf numFmtId="8" fontId="32" fillId="2" borderId="2" xfId="0" applyNumberFormat="1" applyFont="1" applyFill="1" applyBorder="1" applyAlignment="1">
      <alignment horizontal="left" vertical="center" wrapText="1"/>
    </xf>
    <xf numFmtId="164" fontId="32" fillId="2" borderId="2" xfId="0" applyNumberFormat="1" applyFont="1" applyFill="1" applyBorder="1" applyAlignment="1">
      <alignment horizontal="center" vertical="center" wrapText="1"/>
    </xf>
    <xf numFmtId="0" fontId="32" fillId="0" borderId="2" xfId="0" applyFont="1" applyBorder="1" applyAlignment="1" applyProtection="1">
      <alignment horizontal="center" vertical="center" wrapText="1"/>
      <protection locked="0"/>
    </xf>
    <xf numFmtId="8" fontId="32" fillId="2" borderId="2" xfId="0" applyNumberFormat="1" applyFont="1" applyFill="1" applyBorder="1" applyAlignment="1">
      <alignment horizontal="center" vertical="center" wrapText="1"/>
    </xf>
    <xf numFmtId="0" fontId="32" fillId="4" borderId="54" xfId="0" applyFont="1" applyFill="1" applyBorder="1" applyAlignment="1">
      <alignment vertical="center" wrapText="1"/>
    </xf>
    <xf numFmtId="8" fontId="32" fillId="2" borderId="54" xfId="0" applyNumberFormat="1" applyFont="1" applyFill="1" applyBorder="1" applyAlignment="1">
      <alignment horizontal="left" vertical="center" wrapText="1"/>
    </xf>
    <xf numFmtId="164" fontId="32" fillId="2" borderId="55" xfId="0" applyNumberFormat="1" applyFont="1" applyFill="1" applyBorder="1" applyAlignment="1">
      <alignment horizontal="center" vertical="center" wrapText="1"/>
    </xf>
    <xf numFmtId="164" fontId="32" fillId="2" borderId="52" xfId="0" applyNumberFormat="1" applyFont="1" applyFill="1" applyBorder="1" applyAlignment="1">
      <alignment horizontal="center" vertical="center" wrapText="1"/>
    </xf>
    <xf numFmtId="0" fontId="32" fillId="4" borderId="13" xfId="0" applyFont="1" applyFill="1" applyBorder="1" applyAlignment="1">
      <alignment vertical="center" wrapText="1"/>
    </xf>
    <xf numFmtId="164" fontId="32" fillId="2" borderId="14" xfId="0" applyNumberFormat="1" applyFont="1" applyFill="1" applyBorder="1" applyAlignment="1">
      <alignment horizontal="center" vertical="center" wrapText="1"/>
    </xf>
    <xf numFmtId="49" fontId="32" fillId="4" borderId="6" xfId="0" applyNumberFormat="1" applyFont="1" applyFill="1" applyBorder="1" applyAlignment="1">
      <alignment vertical="center"/>
    </xf>
    <xf numFmtId="49" fontId="32" fillId="4" borderId="21" xfId="0" applyNumberFormat="1" applyFont="1" applyFill="1" applyBorder="1" applyAlignment="1">
      <alignment vertical="center"/>
    </xf>
    <xf numFmtId="49" fontId="32" fillId="4" borderId="5" xfId="0" applyNumberFormat="1" applyFont="1" applyFill="1" applyBorder="1" applyAlignment="1">
      <alignment vertical="center"/>
    </xf>
    <xf numFmtId="0" fontId="33" fillId="4" borderId="10" xfId="0" applyFont="1" applyFill="1" applyBorder="1" applyAlignment="1">
      <alignment vertical="top" wrapText="1"/>
    </xf>
    <xf numFmtId="0" fontId="33" fillId="4" borderId="31" xfId="0" applyFont="1" applyFill="1" applyBorder="1" applyAlignment="1">
      <alignment vertical="top" wrapText="1"/>
    </xf>
    <xf numFmtId="0" fontId="33" fillId="4" borderId="32" xfId="0" applyFont="1" applyFill="1" applyBorder="1" applyAlignment="1">
      <alignment vertical="top" wrapText="1"/>
    </xf>
    <xf numFmtId="0" fontId="33" fillId="4" borderId="18" xfId="0" applyFont="1" applyFill="1" applyBorder="1" applyAlignment="1">
      <alignment vertical="center" wrapText="1"/>
    </xf>
    <xf numFmtId="0" fontId="33" fillId="4" borderId="14" xfId="0" applyFont="1" applyFill="1" applyBorder="1" applyAlignment="1">
      <alignment vertical="center" wrapText="1"/>
    </xf>
    <xf numFmtId="0" fontId="33" fillId="4" borderId="19" xfId="0" applyFont="1" applyFill="1" applyBorder="1" applyAlignment="1">
      <alignment vertical="center" wrapText="1"/>
    </xf>
    <xf numFmtId="8" fontId="32" fillId="6" borderId="2" xfId="0" applyNumberFormat="1" applyFont="1" applyFill="1" applyBorder="1" applyAlignment="1" applyProtection="1">
      <alignment horizontal="center" vertical="center" wrapText="1"/>
      <protection locked="0"/>
    </xf>
    <xf numFmtId="0" fontId="34" fillId="0" borderId="2" xfId="0" applyFont="1" applyBorder="1" applyAlignment="1">
      <alignment horizontal="center" vertical="center"/>
    </xf>
    <xf numFmtId="8" fontId="32" fillId="6" borderId="2" xfId="0" applyNumberFormat="1" applyFont="1" applyFill="1" applyBorder="1" applyAlignment="1">
      <alignment horizontal="center" vertical="center" wrapText="1"/>
    </xf>
    <xf numFmtId="8" fontId="32" fillId="0" borderId="2" xfId="0" applyNumberFormat="1" applyFont="1" applyBorder="1" applyAlignment="1" applyProtection="1">
      <alignment horizontal="center" vertical="center" wrapText="1"/>
      <protection locked="0"/>
    </xf>
    <xf numFmtId="0" fontId="34" fillId="0" borderId="0" xfId="0" applyFont="1" applyProtection="1">
      <protection locked="0"/>
    </xf>
    <xf numFmtId="0" fontId="32" fillId="0" borderId="11" xfId="0" applyFont="1" applyBorder="1" applyAlignment="1" applyProtection="1">
      <alignment horizontal="center" vertical="center" wrapText="1"/>
      <protection locked="0"/>
    </xf>
    <xf numFmtId="0" fontId="33" fillId="4" borderId="3" xfId="0" applyFont="1" applyFill="1" applyBorder="1" applyAlignment="1">
      <alignment horizontal="right" vertical="center" wrapText="1"/>
    </xf>
    <xf numFmtId="8" fontId="32" fillId="2" borderId="3" xfId="0" applyNumberFormat="1" applyFont="1" applyFill="1" applyBorder="1" applyAlignment="1">
      <alignment horizontal="center" vertical="center" wrapText="1"/>
    </xf>
    <xf numFmtId="8" fontId="32" fillId="0" borderId="0" xfId="0" applyNumberFormat="1" applyFont="1" applyAlignment="1">
      <alignment horizontal="center" vertical="center" wrapText="1"/>
    </xf>
    <xf numFmtId="0" fontId="32" fillId="0" borderId="0" xfId="0" applyFont="1" applyAlignment="1">
      <alignment horizontal="center" vertical="center" wrapText="1"/>
    </xf>
    <xf numFmtId="164" fontId="32" fillId="8" borderId="2" xfId="0" applyNumberFormat="1" applyFont="1" applyFill="1" applyBorder="1" applyAlignment="1">
      <alignment horizontal="center" vertical="center" wrapText="1"/>
    </xf>
    <xf numFmtId="0" fontId="34" fillId="0" borderId="3" xfId="0" applyFont="1" applyBorder="1" applyAlignment="1">
      <alignment horizontal="center"/>
    </xf>
    <xf numFmtId="0" fontId="35" fillId="0" borderId="49" xfId="0" applyFont="1" applyBorder="1" applyAlignment="1">
      <alignment horizontal="left" vertical="center" wrapText="1"/>
    </xf>
    <xf numFmtId="0" fontId="35" fillId="0" borderId="50" xfId="0" applyFont="1" applyBorder="1" applyAlignment="1">
      <alignment horizontal="left" vertical="center" wrapText="1"/>
    </xf>
    <xf numFmtId="0" fontId="35" fillId="0" borderId="51" xfId="0" applyFont="1" applyBorder="1" applyAlignment="1">
      <alignment horizontal="left" vertical="center" wrapText="1"/>
    </xf>
    <xf numFmtId="164" fontId="32" fillId="2" borderId="3" xfId="0" applyNumberFormat="1" applyFont="1" applyFill="1" applyBorder="1" applyAlignment="1">
      <alignment horizontal="center" vertical="center" wrapText="1"/>
    </xf>
    <xf numFmtId="164" fontId="32" fillId="2" borderId="12" xfId="0" applyNumberFormat="1" applyFont="1" applyFill="1" applyBorder="1" applyAlignment="1">
      <alignment horizontal="center" vertical="center" wrapText="1"/>
    </xf>
    <xf numFmtId="0" fontId="32" fillId="2" borderId="2" xfId="0" applyFont="1" applyFill="1" applyBorder="1" applyAlignment="1">
      <alignment horizontal="left" vertical="center" wrapText="1"/>
    </xf>
    <xf numFmtId="0" fontId="32" fillId="0" borderId="52" xfId="0" applyFont="1" applyBorder="1" applyAlignment="1" applyProtection="1">
      <alignment horizontal="center" vertical="center" wrapText="1"/>
      <protection locked="0"/>
    </xf>
    <xf numFmtId="0" fontId="34" fillId="0" borderId="17" xfId="0" applyFont="1" applyBorder="1" applyAlignment="1">
      <alignment horizontal="center" vertical="center" wrapText="1"/>
    </xf>
    <xf numFmtId="8" fontId="32" fillId="2" borderId="52" xfId="0" applyNumberFormat="1" applyFont="1" applyFill="1" applyBorder="1" applyAlignment="1">
      <alignment horizontal="left" vertical="center" wrapText="1"/>
    </xf>
    <xf numFmtId="0" fontId="31" fillId="0" borderId="17" xfId="0" applyFont="1" applyBorder="1" applyAlignment="1">
      <alignment horizontal="left" vertical="center" wrapText="1"/>
    </xf>
    <xf numFmtId="0" fontId="25" fillId="0" borderId="6" xfId="0" applyFont="1" applyBorder="1" applyAlignment="1" applyProtection="1">
      <alignment horizontal="left" vertical="center"/>
      <protection locked="0"/>
    </xf>
    <xf numFmtId="0" fontId="0" fillId="0" borderId="5" xfId="0" applyBorder="1" applyAlignment="1">
      <alignment horizontal="left" vertical="center"/>
    </xf>
    <xf numFmtId="0" fontId="29" fillId="3" borderId="16" xfId="0" applyFont="1" applyFill="1" applyBorder="1" applyAlignment="1">
      <alignment horizontal="center" vertical="center" wrapText="1"/>
    </xf>
    <xf numFmtId="0" fontId="0" fillId="0" borderId="61" xfId="0" applyBorder="1" applyAlignment="1">
      <alignment horizontal="center" vertical="center" wrapText="1"/>
    </xf>
    <xf numFmtId="0" fontId="33" fillId="2" borderId="6" xfId="0" applyFont="1" applyFill="1" applyBorder="1" applyAlignment="1">
      <alignment horizontal="center" vertical="center" wrapText="1"/>
    </xf>
    <xf numFmtId="0" fontId="34" fillId="0" borderId="5" xfId="0" applyFont="1" applyBorder="1" applyAlignment="1">
      <alignment horizontal="center" vertical="center" wrapText="1"/>
    </xf>
    <xf numFmtId="0" fontId="32" fillId="0" borderId="14" xfId="0" applyFont="1" applyBorder="1" applyAlignment="1" applyProtection="1">
      <alignment horizontal="center" vertical="center" wrapText="1"/>
      <protection locked="0"/>
    </xf>
    <xf numFmtId="0" fontId="34" fillId="0" borderId="15" xfId="0" applyFont="1" applyBorder="1" applyAlignment="1">
      <alignment horizontal="center" vertical="center" wrapText="1"/>
    </xf>
    <xf numFmtId="0" fontId="32" fillId="0" borderId="62" xfId="0" applyFont="1" applyBorder="1" applyAlignment="1" applyProtection="1">
      <alignment horizontal="center" vertical="center" wrapText="1"/>
      <protection locked="0"/>
    </xf>
    <xf numFmtId="0" fontId="34" fillId="0" borderId="63" xfId="0" applyFont="1" applyBorder="1" applyAlignment="1">
      <alignment horizontal="center" vertical="center" wrapText="1"/>
    </xf>
    <xf numFmtId="0" fontId="32" fillId="0" borderId="64" xfId="0" applyFont="1" applyBorder="1" applyAlignment="1" applyProtection="1">
      <alignment horizontal="center" vertical="center" wrapText="1"/>
      <protection locked="0"/>
    </xf>
    <xf numFmtId="0" fontId="34" fillId="0" borderId="65" xfId="0" applyFont="1" applyBorder="1" applyAlignment="1">
      <alignment horizontal="center" vertical="center" wrapText="1"/>
    </xf>
    <xf numFmtId="0" fontId="32" fillId="0" borderId="6" xfId="0" applyFont="1" applyBorder="1" applyAlignment="1" applyProtection="1">
      <alignment horizontal="center" vertical="center" wrapText="1"/>
      <protection locked="0"/>
    </xf>
    <xf numFmtId="49" fontId="32" fillId="4" borderId="6" xfId="0" applyNumberFormat="1" applyFont="1" applyFill="1" applyBorder="1" applyAlignment="1">
      <alignment horizontal="left" vertical="center" wrapText="1"/>
    </xf>
    <xf numFmtId="49" fontId="32" fillId="4" borderId="21" xfId="0" applyNumberFormat="1" applyFont="1" applyFill="1" applyBorder="1" applyAlignment="1">
      <alignment horizontal="left" vertical="center" wrapText="1"/>
    </xf>
    <xf numFmtId="49" fontId="32" fillId="4" borderId="5" xfId="0" applyNumberFormat="1" applyFont="1" applyFill="1" applyBorder="1" applyAlignment="1">
      <alignment horizontal="left" vertical="center" wrapText="1"/>
    </xf>
    <xf numFmtId="0" fontId="32" fillId="4" borderId="6" xfId="0" applyFont="1" applyFill="1" applyBorder="1" applyAlignment="1">
      <alignment horizontal="left" vertical="center" wrapText="1"/>
    </xf>
    <xf numFmtId="0" fontId="32" fillId="4" borderId="5" xfId="0" applyFont="1" applyFill="1" applyBorder="1" applyAlignment="1">
      <alignment horizontal="left" vertical="center" wrapText="1"/>
    </xf>
    <xf numFmtId="8" fontId="32" fillId="2" borderId="6" xfId="0" applyNumberFormat="1" applyFont="1" applyFill="1" applyBorder="1" applyAlignment="1">
      <alignment horizontal="left" vertical="center" wrapText="1"/>
    </xf>
    <xf numFmtId="8" fontId="32" fillId="2" borderId="5" xfId="0" applyNumberFormat="1" applyFont="1" applyFill="1" applyBorder="1" applyAlignment="1">
      <alignment horizontal="left" vertical="center" wrapText="1"/>
    </xf>
    <xf numFmtId="8" fontId="32" fillId="2" borderId="64" xfId="0" applyNumberFormat="1" applyFont="1" applyFill="1" applyBorder="1" applyAlignment="1">
      <alignment horizontal="left" vertical="center" wrapText="1"/>
    </xf>
    <xf numFmtId="8" fontId="32" fillId="2" borderId="65" xfId="0" applyNumberFormat="1" applyFont="1" applyFill="1" applyBorder="1" applyAlignment="1">
      <alignment horizontal="left" vertical="center" wrapText="1"/>
    </xf>
    <xf numFmtId="0" fontId="23" fillId="0" borderId="35" xfId="0" applyFont="1" applyBorder="1" applyAlignment="1">
      <alignment vertical="center" wrapText="1"/>
    </xf>
    <xf numFmtId="0" fontId="22" fillId="0" borderId="36" xfId="0" applyFont="1" applyBorder="1"/>
    <xf numFmtId="0" fontId="22" fillId="0" borderId="37" xfId="0" applyFont="1" applyBorder="1"/>
    <xf numFmtId="164" fontId="32" fillId="2" borderId="2" xfId="0" applyNumberFormat="1" applyFont="1" applyFill="1" applyBorder="1" applyAlignment="1">
      <alignment horizontal="center" vertical="center" wrapText="1"/>
    </xf>
    <xf numFmtId="8" fontId="32" fillId="2" borderId="2" xfId="0" applyNumberFormat="1" applyFont="1" applyFill="1" applyBorder="1" applyAlignment="1">
      <alignment horizontal="left" vertical="center" wrapText="1"/>
    </xf>
    <xf numFmtId="8" fontId="32" fillId="2" borderId="53" xfId="0" applyNumberFormat="1" applyFont="1" applyFill="1" applyBorder="1" applyAlignment="1">
      <alignment horizontal="left" vertical="center" wrapText="1"/>
    </xf>
    <xf numFmtId="8" fontId="32" fillId="2" borderId="17" xfId="0" applyNumberFormat="1" applyFont="1" applyFill="1" applyBorder="1" applyAlignment="1">
      <alignment horizontal="left" vertical="center" wrapText="1"/>
    </xf>
    <xf numFmtId="164" fontId="32" fillId="2" borderId="14" xfId="0" applyNumberFormat="1" applyFont="1" applyFill="1" applyBorder="1" applyAlignment="1">
      <alignment horizontal="center" vertical="center" wrapText="1"/>
    </xf>
    <xf numFmtId="164" fontId="32" fillId="2" borderId="24" xfId="0" applyNumberFormat="1" applyFont="1" applyFill="1" applyBorder="1" applyAlignment="1">
      <alignment horizontal="center" vertical="center" wrapText="1"/>
    </xf>
    <xf numFmtId="8" fontId="32" fillId="2" borderId="55" xfId="0" applyNumberFormat="1" applyFont="1" applyFill="1" applyBorder="1" applyAlignment="1">
      <alignment horizontal="left" vertical="center" wrapText="1"/>
    </xf>
    <xf numFmtId="8" fontId="32" fillId="2" borderId="38" xfId="0" applyNumberFormat="1" applyFont="1" applyFill="1" applyBorder="1" applyAlignment="1">
      <alignment horizontal="left" vertical="center" wrapText="1"/>
    </xf>
    <xf numFmtId="8" fontId="32" fillId="2" borderId="56" xfId="0" applyNumberFormat="1" applyFont="1" applyFill="1" applyBorder="1" applyAlignment="1">
      <alignment horizontal="left" vertical="center" wrapText="1"/>
    </xf>
    <xf numFmtId="164" fontId="32" fillId="2" borderId="55" xfId="0" applyNumberFormat="1" applyFont="1" applyFill="1" applyBorder="1" applyAlignment="1">
      <alignment horizontal="center" vertical="center" wrapText="1"/>
    </xf>
    <xf numFmtId="164" fontId="32" fillId="2" borderId="39" xfId="0" applyNumberFormat="1" applyFont="1" applyFill="1" applyBorder="1" applyAlignment="1">
      <alignment horizontal="center" vertical="center" wrapText="1"/>
    </xf>
    <xf numFmtId="0" fontId="29" fillId="3" borderId="7" xfId="0" applyFont="1" applyFill="1" applyBorder="1" applyAlignment="1">
      <alignment vertical="center" wrapText="1"/>
    </xf>
    <xf numFmtId="0" fontId="29" fillId="3" borderId="8" xfId="0" applyFont="1" applyFill="1" applyBorder="1" applyAlignment="1">
      <alignment vertical="center" wrapText="1"/>
    </xf>
    <xf numFmtId="164" fontId="32" fillId="2" borderId="13" xfId="0" applyNumberFormat="1" applyFont="1" applyFill="1" applyBorder="1" applyAlignment="1">
      <alignment horizontal="center" vertical="center" wrapText="1"/>
    </xf>
    <xf numFmtId="164" fontId="32" fillId="2" borderId="48" xfId="0" applyNumberFormat="1" applyFont="1" applyFill="1" applyBorder="1" applyAlignment="1">
      <alignment horizontal="center" vertical="center" wrapText="1"/>
    </xf>
    <xf numFmtId="0" fontId="12" fillId="0" borderId="44" xfId="0" applyFont="1" applyBorder="1" applyAlignment="1">
      <alignment horizontal="center" vertical="top" wrapText="1"/>
    </xf>
    <xf numFmtId="0" fontId="12" fillId="0" borderId="40" xfId="0" applyFont="1" applyBorder="1" applyAlignment="1">
      <alignment horizontal="center" vertical="top" wrapText="1"/>
    </xf>
    <xf numFmtId="0" fontId="12" fillId="0" borderId="41" xfId="0" applyFont="1" applyBorder="1" applyAlignment="1">
      <alignment horizontal="center" vertical="top" wrapText="1"/>
    </xf>
    <xf numFmtId="0" fontId="6" fillId="4" borderId="10" xfId="0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left" vertical="center" wrapText="1"/>
    </xf>
    <xf numFmtId="0" fontId="6" fillId="4" borderId="6" xfId="0" applyFont="1" applyFill="1" applyBorder="1" applyAlignment="1">
      <alignment horizontal="left" vertical="center" wrapText="1"/>
    </xf>
    <xf numFmtId="0" fontId="6" fillId="4" borderId="20" xfId="0" applyFont="1" applyFill="1" applyBorder="1" applyAlignment="1">
      <alignment horizontal="left" vertical="center" wrapText="1"/>
    </xf>
    <xf numFmtId="0" fontId="6" fillId="4" borderId="21" xfId="0" applyFont="1" applyFill="1" applyBorder="1" applyAlignment="1">
      <alignment horizontal="left" vertical="center" wrapText="1"/>
    </xf>
    <xf numFmtId="0" fontId="0" fillId="0" borderId="10" xfId="0" applyBorder="1" applyAlignment="1" applyProtection="1">
      <alignment horizontal="left" vertical="center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0" fontId="0" fillId="0" borderId="11" xfId="0" applyBorder="1" applyAlignment="1" applyProtection="1">
      <alignment horizontal="left" vertical="center"/>
      <protection locked="0"/>
    </xf>
    <xf numFmtId="0" fontId="0" fillId="0" borderId="21" xfId="0" applyBorder="1" applyAlignment="1">
      <alignment horizontal="left" vertical="center" wrapText="1"/>
    </xf>
    <xf numFmtId="0" fontId="0" fillId="0" borderId="22" xfId="0" applyBorder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6" fillId="4" borderId="7" xfId="0" applyFont="1" applyFill="1" applyBorder="1" applyAlignment="1">
      <alignment horizontal="left" vertical="center" wrapText="1"/>
    </xf>
    <xf numFmtId="0" fontId="6" fillId="4" borderId="8" xfId="0" applyFont="1" applyFill="1" applyBorder="1" applyAlignment="1">
      <alignment horizontal="left" vertical="center" wrapText="1"/>
    </xf>
    <xf numFmtId="0" fontId="6" fillId="4" borderId="16" xfId="0" applyFont="1" applyFill="1" applyBorder="1" applyAlignment="1">
      <alignment horizontal="left" vertical="center" wrapText="1"/>
    </xf>
    <xf numFmtId="0" fontId="0" fillId="0" borderId="7" xfId="0" applyBorder="1" applyAlignment="1" applyProtection="1">
      <alignment horizontal="left" vertical="center"/>
      <protection locked="0"/>
    </xf>
    <xf numFmtId="0" fontId="0" fillId="0" borderId="8" xfId="0" applyBorder="1" applyAlignment="1" applyProtection="1">
      <alignment horizontal="left" vertical="center"/>
      <protection locked="0"/>
    </xf>
    <xf numFmtId="0" fontId="0" fillId="0" borderId="45" xfId="0" applyBorder="1" applyAlignment="1" applyProtection="1">
      <alignment horizontal="left" vertical="center"/>
      <protection locked="0"/>
    </xf>
    <xf numFmtId="0" fontId="18" fillId="0" borderId="46" xfId="1" applyFont="1" applyBorder="1" applyAlignment="1">
      <alignment horizontal="center" vertical="center" wrapText="1"/>
    </xf>
    <xf numFmtId="0" fontId="18" fillId="0" borderId="43" xfId="1" applyFont="1" applyBorder="1" applyAlignment="1">
      <alignment horizontal="center" vertical="center"/>
    </xf>
    <xf numFmtId="0" fontId="18" fillId="0" borderId="42" xfId="1" applyFont="1" applyBorder="1" applyAlignment="1">
      <alignment horizontal="center" vertical="center"/>
    </xf>
    <xf numFmtId="0" fontId="17" fillId="0" borderId="34" xfId="0" applyFont="1" applyBorder="1" applyAlignment="1">
      <alignment horizontal="center" vertical="top" wrapText="1"/>
    </xf>
    <xf numFmtId="0" fontId="17" fillId="0" borderId="38" xfId="0" applyFont="1" applyBorder="1" applyAlignment="1">
      <alignment horizontal="center" vertical="top" wrapText="1"/>
    </xf>
    <xf numFmtId="0" fontId="17" fillId="0" borderId="39" xfId="0" applyFont="1" applyBorder="1" applyAlignment="1">
      <alignment horizontal="center" vertical="top" wrapText="1"/>
    </xf>
    <xf numFmtId="0" fontId="11" fillId="0" borderId="23" xfId="0" applyFont="1" applyBorder="1" applyAlignment="1" applyProtection="1">
      <alignment horizontal="left" vertical="center"/>
      <protection locked="0"/>
    </xf>
    <xf numFmtId="0" fontId="11" fillId="0" borderId="19" xfId="0" applyFont="1" applyBorder="1" applyAlignment="1" applyProtection="1">
      <alignment horizontal="left" vertical="center"/>
      <protection locked="0"/>
    </xf>
    <xf numFmtId="0" fontId="11" fillId="0" borderId="15" xfId="0" applyFont="1" applyBorder="1" applyAlignment="1" applyProtection="1">
      <alignment horizontal="left" vertical="center"/>
      <protection locked="0"/>
    </xf>
    <xf numFmtId="0" fontId="11" fillId="0" borderId="14" xfId="0" applyFont="1" applyBorder="1" applyAlignment="1" applyProtection="1">
      <alignment horizontal="left" vertical="center"/>
      <protection locked="0"/>
    </xf>
    <xf numFmtId="0" fontId="11" fillId="0" borderId="24" xfId="0" applyFont="1" applyBorder="1" applyAlignment="1" applyProtection="1">
      <alignment horizontal="left" vertical="center"/>
      <protection locked="0"/>
    </xf>
    <xf numFmtId="0" fontId="0" fillId="0" borderId="10" xfId="0" applyBorder="1" applyAlignment="1" applyProtection="1">
      <alignment horizontal="left" vertical="center" wrapText="1"/>
      <protection locked="0"/>
    </xf>
    <xf numFmtId="0" fontId="0" fillId="0" borderId="2" xfId="0" applyBorder="1" applyAlignment="1" applyProtection="1">
      <alignment horizontal="left" vertical="center" wrapText="1"/>
      <protection locked="0"/>
    </xf>
    <xf numFmtId="0" fontId="0" fillId="0" borderId="11" xfId="0" applyBorder="1" applyAlignment="1" applyProtection="1">
      <alignment horizontal="left" vertical="center" wrapText="1"/>
      <protection locked="0"/>
    </xf>
    <xf numFmtId="0" fontId="6" fillId="4" borderId="22" xfId="0" applyFont="1" applyFill="1" applyBorder="1" applyAlignment="1">
      <alignment horizontal="left" vertical="center" wrapText="1"/>
    </xf>
    <xf numFmtId="0" fontId="0" fillId="0" borderId="20" xfId="0" applyBorder="1" applyAlignment="1" applyProtection="1">
      <alignment horizontal="left" vertical="center"/>
      <protection locked="0"/>
    </xf>
    <xf numFmtId="0" fontId="0" fillId="0" borderId="21" xfId="0" applyBorder="1" applyAlignment="1" applyProtection="1">
      <alignment horizontal="left" vertical="center"/>
      <protection locked="0"/>
    </xf>
    <xf numFmtId="0" fontId="0" fillId="0" borderId="22" xfId="0" applyBorder="1" applyAlignment="1" applyProtection="1">
      <alignment horizontal="left" vertical="center"/>
      <protection locked="0"/>
    </xf>
    <xf numFmtId="0" fontId="32" fillId="2" borderId="6" xfId="0" applyFont="1" applyFill="1" applyBorder="1" applyAlignment="1">
      <alignment vertical="center" wrapText="1"/>
    </xf>
    <xf numFmtId="0" fontId="34" fillId="0" borderId="22" xfId="0" applyFont="1" applyBorder="1" applyAlignment="1">
      <alignment vertical="center" wrapText="1"/>
    </xf>
    <xf numFmtId="0" fontId="33" fillId="4" borderId="31" xfId="0" applyFont="1" applyFill="1" applyBorder="1" applyAlignment="1">
      <alignment horizontal="left" vertical="top" wrapText="1"/>
    </xf>
    <xf numFmtId="0" fontId="33" fillId="4" borderId="32" xfId="0" applyFont="1" applyFill="1" applyBorder="1" applyAlignment="1">
      <alignment horizontal="left" vertical="top" wrapText="1"/>
    </xf>
    <xf numFmtId="0" fontId="33" fillId="4" borderId="33" xfId="0" applyFont="1" applyFill="1" applyBorder="1" applyAlignment="1">
      <alignment horizontal="left" vertical="top" wrapText="1"/>
    </xf>
    <xf numFmtId="0" fontId="29" fillId="3" borderId="7" xfId="0" applyFont="1" applyFill="1" applyBorder="1" applyAlignment="1">
      <alignment horizontal="left" vertical="center" wrapText="1"/>
    </xf>
    <xf numFmtId="0" fontId="29" fillId="3" borderId="8" xfId="0" applyFont="1" applyFill="1" applyBorder="1" applyAlignment="1">
      <alignment horizontal="left" vertical="center" wrapText="1"/>
    </xf>
    <xf numFmtId="0" fontId="29" fillId="3" borderId="10" xfId="0" applyFont="1" applyFill="1" applyBorder="1" applyAlignment="1">
      <alignment horizontal="left" vertical="center" wrapText="1"/>
    </xf>
    <xf numFmtId="0" fontId="29" fillId="3" borderId="2" xfId="0" applyFont="1" applyFill="1" applyBorder="1" applyAlignment="1">
      <alignment horizontal="left" vertical="center" wrapText="1"/>
    </xf>
    <xf numFmtId="0" fontId="32" fillId="6" borderId="5" xfId="0" applyFont="1" applyFill="1" applyBorder="1" applyAlignment="1">
      <alignment horizontal="left" vertical="center" wrapText="1"/>
    </xf>
    <xf numFmtId="0" fontId="32" fillId="6" borderId="2" xfId="0" applyFont="1" applyFill="1" applyBorder="1" applyAlignment="1">
      <alignment horizontal="left" vertical="center" wrapText="1"/>
    </xf>
    <xf numFmtId="0" fontId="34" fillId="0" borderId="6" xfId="0" applyFont="1" applyBorder="1" applyAlignment="1" applyProtection="1">
      <alignment horizontal="left" wrapText="1"/>
      <protection locked="0"/>
    </xf>
    <xf numFmtId="0" fontId="34" fillId="0" borderId="21" xfId="0" applyFont="1" applyBorder="1" applyAlignment="1" applyProtection="1">
      <alignment horizontal="left" wrapText="1"/>
      <protection locked="0"/>
    </xf>
    <xf numFmtId="0" fontId="34" fillId="0" borderId="5" xfId="0" applyFont="1" applyBorder="1" applyAlignment="1" applyProtection="1">
      <alignment horizontal="left" wrapText="1"/>
      <protection locked="0"/>
    </xf>
    <xf numFmtId="0" fontId="20" fillId="3" borderId="25" xfId="0" applyFont="1" applyFill="1" applyBorder="1" applyAlignment="1">
      <alignment horizontal="center" vertical="center" wrapText="1"/>
    </xf>
    <xf numFmtId="0" fontId="20" fillId="3" borderId="26" xfId="0" applyFont="1" applyFill="1" applyBorder="1" applyAlignment="1">
      <alignment horizontal="center" vertical="center" wrapText="1"/>
    </xf>
    <xf numFmtId="0" fontId="20" fillId="3" borderId="27" xfId="0" applyFont="1" applyFill="1" applyBorder="1" applyAlignment="1">
      <alignment horizontal="center" vertical="center" wrapText="1"/>
    </xf>
    <xf numFmtId="0" fontId="20" fillId="3" borderId="28" xfId="0" applyFont="1" applyFill="1" applyBorder="1" applyAlignment="1">
      <alignment horizontal="center" vertical="center" wrapText="1"/>
    </xf>
    <xf numFmtId="0" fontId="20" fillId="3" borderId="29" xfId="0" applyFont="1" applyFill="1" applyBorder="1" applyAlignment="1">
      <alignment horizontal="center" vertical="center" wrapText="1"/>
    </xf>
    <xf numFmtId="0" fontId="20" fillId="3" borderId="30" xfId="0" applyFont="1" applyFill="1" applyBorder="1" applyAlignment="1">
      <alignment horizontal="center" vertical="center" wrapText="1"/>
    </xf>
    <xf numFmtId="0" fontId="38" fillId="2" borderId="5" xfId="0" applyFont="1" applyFill="1" applyBorder="1" applyAlignment="1">
      <alignment horizontal="left" vertical="center" wrapText="1"/>
    </xf>
    <xf numFmtId="0" fontId="38" fillId="2" borderId="2" xfId="0" applyFont="1" applyFill="1" applyBorder="1" applyAlignment="1">
      <alignment horizontal="left" vertical="center" wrapText="1"/>
    </xf>
    <xf numFmtId="0" fontId="32" fillId="2" borderId="5" xfId="0" applyFont="1" applyFill="1" applyBorder="1" applyAlignment="1">
      <alignment horizontal="left" vertical="center" wrapText="1"/>
    </xf>
    <xf numFmtId="0" fontId="38" fillId="2" borderId="17" xfId="0" applyFont="1" applyFill="1" applyBorder="1" applyAlignment="1">
      <alignment horizontal="left" vertical="center" wrapText="1"/>
    </xf>
    <xf numFmtId="0" fontId="38" fillId="2" borderId="13" xfId="0" applyFont="1" applyFill="1" applyBorder="1" applyAlignment="1">
      <alignment horizontal="left" vertical="center" wrapText="1"/>
    </xf>
    <xf numFmtId="0" fontId="33" fillId="4" borderId="6" xfId="0" applyFont="1" applyFill="1" applyBorder="1" applyAlignment="1">
      <alignment horizontal="right" vertical="center" wrapText="1"/>
    </xf>
    <xf numFmtId="0" fontId="34" fillId="0" borderId="21" xfId="0" applyFont="1" applyBorder="1"/>
    <xf numFmtId="0" fontId="34" fillId="0" borderId="5" xfId="0" applyFont="1" applyBorder="1"/>
    <xf numFmtId="0" fontId="39" fillId="4" borderId="6" xfId="0" applyFont="1" applyFill="1" applyBorder="1" applyAlignment="1">
      <alignment horizontal="right"/>
    </xf>
    <xf numFmtId="0" fontId="34" fillId="4" borderId="21" xfId="0" applyFont="1" applyFill="1" applyBorder="1" applyAlignment="1">
      <alignment horizontal="right"/>
    </xf>
    <xf numFmtId="0" fontId="34" fillId="4" borderId="5" xfId="0" applyFont="1" applyFill="1" applyBorder="1" applyAlignment="1">
      <alignment horizontal="right"/>
    </xf>
    <xf numFmtId="0" fontId="33" fillId="4" borderId="19" xfId="0" applyFont="1" applyFill="1" applyBorder="1" applyAlignment="1">
      <alignment horizontal="right" vertical="center" wrapText="1"/>
    </xf>
    <xf numFmtId="0" fontId="34" fillId="0" borderId="15" xfId="0" applyFont="1" applyBorder="1" applyAlignment="1">
      <alignment horizontal="right" vertical="center" wrapText="1"/>
    </xf>
    <xf numFmtId="0" fontId="33" fillId="4" borderId="2" xfId="0" applyFont="1" applyFill="1" applyBorder="1" applyAlignment="1">
      <alignment horizontal="right" vertical="center" wrapText="1"/>
    </xf>
    <xf numFmtId="0" fontId="34" fillId="0" borderId="2" xfId="0" applyFont="1" applyBorder="1" applyAlignment="1">
      <alignment horizontal="right" vertical="center" wrapText="1"/>
    </xf>
    <xf numFmtId="0" fontId="34" fillId="0" borderId="2" xfId="0" applyFont="1" applyBorder="1"/>
    <xf numFmtId="0" fontId="29" fillId="3" borderId="8" xfId="0" applyFont="1" applyFill="1" applyBorder="1" applyAlignment="1">
      <alignment horizontal="center" vertical="center" wrapText="1"/>
    </xf>
    <xf numFmtId="0" fontId="29" fillId="3" borderId="9" xfId="0" applyFont="1" applyFill="1" applyBorder="1" applyAlignment="1">
      <alignment horizontal="center" vertical="center" wrapText="1"/>
    </xf>
    <xf numFmtId="0" fontId="28" fillId="4" borderId="4" xfId="0" applyFont="1" applyFill="1" applyBorder="1" applyAlignment="1">
      <alignment horizontal="left" vertical="center" wrapText="1"/>
    </xf>
    <xf numFmtId="0" fontId="28" fillId="4" borderId="3" xfId="0" applyFont="1" applyFill="1" applyBorder="1" applyAlignment="1">
      <alignment horizontal="left" vertical="center" wrapText="1"/>
    </xf>
    <xf numFmtId="0" fontId="28" fillId="4" borderId="12" xfId="0" applyFont="1" applyFill="1" applyBorder="1" applyAlignment="1">
      <alignment horizontal="left" vertical="center" wrapText="1"/>
    </xf>
    <xf numFmtId="0" fontId="32" fillId="2" borderId="6" xfId="0" applyFont="1" applyFill="1" applyBorder="1" applyAlignment="1">
      <alignment horizontal="left" vertical="center" wrapText="1"/>
    </xf>
    <xf numFmtId="0" fontId="32" fillId="2" borderId="21" xfId="0" applyFont="1" applyFill="1" applyBorder="1" applyAlignment="1">
      <alignment horizontal="left" vertical="center" wrapText="1"/>
    </xf>
    <xf numFmtId="0" fontId="34" fillId="0" borderId="33" xfId="0" applyFont="1" applyBorder="1" applyAlignment="1">
      <alignment vertical="top" wrapText="1"/>
    </xf>
    <xf numFmtId="0" fontId="34" fillId="0" borderId="21" xfId="0" applyFont="1" applyBorder="1" applyAlignment="1">
      <alignment horizontal="left" vertical="center" wrapText="1"/>
    </xf>
    <xf numFmtId="0" fontId="34" fillId="0" borderId="5" xfId="0" applyFont="1" applyBorder="1" applyAlignment="1">
      <alignment horizontal="left" vertical="center" wrapText="1"/>
    </xf>
    <xf numFmtId="0" fontId="30" fillId="3" borderId="8" xfId="0" applyFont="1" applyFill="1" applyBorder="1" applyAlignment="1">
      <alignment horizontal="center" vertical="center" wrapText="1"/>
    </xf>
    <xf numFmtId="0" fontId="30" fillId="3" borderId="2" xfId="0" applyFont="1" applyFill="1" applyBorder="1" applyAlignment="1">
      <alignment horizontal="center" vertical="center" wrapText="1"/>
    </xf>
    <xf numFmtId="0" fontId="29" fillId="3" borderId="2" xfId="0" applyFont="1" applyFill="1" applyBorder="1" applyAlignment="1">
      <alignment horizontal="center" vertical="center" wrapText="1"/>
    </xf>
    <xf numFmtId="0" fontId="32" fillId="2" borderId="2" xfId="0" applyFont="1" applyFill="1" applyBorder="1" applyAlignment="1">
      <alignment horizontal="center" vertical="center" wrapText="1"/>
    </xf>
    <xf numFmtId="0" fontId="32" fillId="2" borderId="11" xfId="0" applyFont="1" applyFill="1" applyBorder="1" applyAlignment="1">
      <alignment horizontal="center" vertical="center" wrapText="1"/>
    </xf>
    <xf numFmtId="8" fontId="32" fillId="2" borderId="14" xfId="0" applyNumberFormat="1" applyFont="1" applyFill="1" applyBorder="1" applyAlignment="1">
      <alignment horizontal="center" vertical="center" wrapText="1"/>
    </xf>
    <xf numFmtId="8" fontId="32" fillId="2" borderId="19" xfId="0" applyNumberFormat="1" applyFont="1" applyFill="1" applyBorder="1" applyAlignment="1">
      <alignment horizontal="center" vertical="center" wrapText="1"/>
    </xf>
    <xf numFmtId="8" fontId="32" fillId="2" borderId="15" xfId="0" applyNumberFormat="1" applyFont="1" applyFill="1" applyBorder="1" applyAlignment="1">
      <alignment horizontal="center" vertical="center" wrapText="1"/>
    </xf>
    <xf numFmtId="164" fontId="32" fillId="2" borderId="15" xfId="0" applyNumberFormat="1" applyFont="1" applyFill="1" applyBorder="1" applyAlignment="1">
      <alignment horizontal="center" vertical="center" wrapText="1"/>
    </xf>
    <xf numFmtId="49" fontId="32" fillId="4" borderId="6" xfId="0" applyNumberFormat="1" applyFont="1" applyFill="1" applyBorder="1" applyAlignment="1">
      <alignment horizontal="center" vertical="center"/>
    </xf>
    <xf numFmtId="49" fontId="32" fillId="4" borderId="21" xfId="0" applyNumberFormat="1" applyFont="1" applyFill="1" applyBorder="1" applyAlignment="1">
      <alignment horizontal="center" vertical="center"/>
    </xf>
    <xf numFmtId="49" fontId="32" fillId="4" borderId="5" xfId="0" applyNumberFormat="1" applyFont="1" applyFill="1" applyBorder="1" applyAlignment="1">
      <alignment horizontal="center" vertical="center"/>
    </xf>
    <xf numFmtId="0" fontId="32" fillId="2" borderId="13" xfId="0" applyFont="1" applyFill="1" applyBorder="1" applyAlignment="1">
      <alignment horizontal="center" vertical="center" wrapText="1"/>
    </xf>
    <xf numFmtId="0" fontId="32" fillId="0" borderId="5" xfId="0" applyFont="1" applyBorder="1" applyAlignment="1" applyProtection="1">
      <alignment horizontal="center" vertical="center" wrapText="1"/>
      <protection locked="0"/>
    </xf>
    <xf numFmtId="164" fontId="32" fillId="2" borderId="11" xfId="0" applyNumberFormat="1" applyFont="1" applyFill="1" applyBorder="1" applyAlignment="1">
      <alignment horizontal="center" vertical="center" wrapText="1"/>
    </xf>
    <xf numFmtId="164" fontId="32" fillId="2" borderId="17" xfId="0" applyNumberFormat="1" applyFont="1" applyFill="1" applyBorder="1" applyAlignment="1">
      <alignment horizontal="center" vertical="center" wrapText="1"/>
    </xf>
    <xf numFmtId="0" fontId="29" fillId="3" borderId="57" xfId="0" applyFont="1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30" fillId="3" borderId="59" xfId="0" applyFont="1" applyFill="1" applyBorder="1" applyAlignment="1">
      <alignment horizontal="center" vertical="center" wrapText="1"/>
    </xf>
    <xf numFmtId="0" fontId="34" fillId="0" borderId="60" xfId="0" applyFont="1" applyBorder="1" applyAlignment="1">
      <alignment horizontal="center" vertical="center" wrapText="1"/>
    </xf>
    <xf numFmtId="0" fontId="29" fillId="3" borderId="59" xfId="0" applyFont="1" applyFill="1" applyBorder="1" applyAlignment="1">
      <alignment horizontal="center" vertical="center" wrapText="1"/>
    </xf>
    <xf numFmtId="0" fontId="0" fillId="0" borderId="60" xfId="0" applyBorder="1" applyAlignment="1">
      <alignment horizontal="center" vertical="center" wrapText="1"/>
    </xf>
    <xf numFmtId="0" fontId="0" fillId="0" borderId="0" xfId="0" applyAlignment="1">
      <alignment horizontal="left"/>
    </xf>
    <xf numFmtId="0" fontId="33" fillId="4" borderId="10" xfId="0" applyFont="1" applyFill="1" applyBorder="1" applyAlignment="1">
      <alignment vertical="center" wrapText="1"/>
    </xf>
    <xf numFmtId="49" fontId="33" fillId="4" borderId="2" xfId="0" quotePrefix="1" applyNumberFormat="1" applyFont="1" applyFill="1" applyBorder="1" applyAlignment="1">
      <alignment vertical="center" wrapText="1"/>
    </xf>
    <xf numFmtId="0" fontId="33" fillId="4" borderId="2" xfId="0" applyFont="1" applyFill="1" applyBorder="1" applyAlignment="1">
      <alignment vertical="center" wrapText="1"/>
    </xf>
    <xf numFmtId="0" fontId="33" fillId="4" borderId="2" xfId="0" quotePrefix="1" applyFont="1" applyFill="1" applyBorder="1" applyAlignment="1">
      <alignment horizontal="left" vertical="center" wrapText="1"/>
    </xf>
    <xf numFmtId="49" fontId="33" fillId="4" borderId="2" xfId="0" applyNumberFormat="1" applyFont="1" applyFill="1" applyBorder="1" applyAlignment="1">
      <alignment vertical="center" wrapText="1"/>
    </xf>
    <xf numFmtId="0" fontId="33" fillId="4" borderId="2" xfId="0" quotePrefix="1" applyFont="1" applyFill="1" applyBorder="1" applyAlignment="1">
      <alignment horizontal="left" vertical="center"/>
    </xf>
    <xf numFmtId="0" fontId="36" fillId="4" borderId="18" xfId="0" applyFont="1" applyFill="1" applyBorder="1" applyAlignment="1">
      <alignment vertical="center" wrapText="1"/>
    </xf>
    <xf numFmtId="0" fontId="36" fillId="4" borderId="10" xfId="0" applyFont="1" applyFill="1" applyBorder="1" applyAlignment="1">
      <alignment vertical="center" wrapText="1"/>
    </xf>
    <xf numFmtId="0" fontId="32" fillId="4" borderId="18" xfId="0" applyFont="1" applyFill="1" applyBorder="1" applyAlignment="1">
      <alignment vertical="center" wrapText="1"/>
    </xf>
    <xf numFmtId="164" fontId="32" fillId="2" borderId="54" xfId="0" applyNumberFormat="1" applyFont="1" applyFill="1" applyBorder="1" applyAlignment="1">
      <alignment horizontal="center" vertical="center" wrapText="1"/>
    </xf>
    <xf numFmtId="0" fontId="32" fillId="0" borderId="54" xfId="0" applyFont="1" applyBorder="1" applyAlignment="1" applyProtection="1">
      <alignment horizontal="center" vertical="center" wrapText="1"/>
      <protection locked="0"/>
    </xf>
    <xf numFmtId="164" fontId="32" fillId="2" borderId="54" xfId="0" applyNumberFormat="1" applyFont="1" applyFill="1" applyBorder="1" applyAlignment="1">
      <alignment horizontal="center" vertical="center" wrapText="1"/>
    </xf>
    <xf numFmtId="164" fontId="32" fillId="2" borderId="66" xfId="0" applyNumberFormat="1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C1E9E6"/>
      <color rgb="FFDBDBDB"/>
      <color rgb="FF000000"/>
      <color rgb="FF0000FF"/>
      <color rgb="FF008E84"/>
      <color rgb="FFD9D9D9"/>
      <color rgb="FF00A599"/>
      <color rgb="FF99DBD7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34636</xdr:colOff>
      <xdr:row>0</xdr:row>
      <xdr:rowOff>88322</xdr:rowOff>
    </xdr:from>
    <xdr:to>
      <xdr:col>0</xdr:col>
      <xdr:colOff>1010227</xdr:colOff>
      <xdr:row>0</xdr:row>
      <xdr:rowOff>497126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636" y="88322"/>
          <a:ext cx="975591" cy="4088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205509</xdr:colOff>
      <xdr:row>0</xdr:row>
      <xdr:rowOff>82839</xdr:rowOff>
    </xdr:from>
    <xdr:to>
      <xdr:col>10</xdr:col>
      <xdr:colOff>430934</xdr:colOff>
      <xdr:row>0</xdr:row>
      <xdr:rowOff>439016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2459" y="82839"/>
          <a:ext cx="644525" cy="3561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fectionprevention.control@nhs.ne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U95"/>
  <sheetViews>
    <sheetView showGridLines="0" tabSelected="1" view="pageLayout" topLeftCell="A39" zoomScale="115" zoomScaleNormal="85" zoomScalePageLayoutView="115" workbookViewId="0">
      <selection activeCell="H52" sqref="H52:I52"/>
    </sheetView>
  </sheetViews>
  <sheetFormatPr defaultRowHeight="14.4" x14ac:dyDescent="0.3"/>
  <cols>
    <col min="1" max="1" width="27.33203125" customWidth="1"/>
    <col min="2" max="5" width="7.88671875" customWidth="1"/>
    <col min="6" max="6" width="6.88671875" customWidth="1"/>
    <col min="7" max="7" width="9.33203125" customWidth="1"/>
    <col min="8" max="8" width="6.6640625" customWidth="1"/>
    <col min="9" max="9" width="5.109375" customWidth="1"/>
    <col min="10" max="10" width="4.5546875" customWidth="1"/>
    <col min="11" max="11" width="7.5546875" customWidth="1"/>
  </cols>
  <sheetData>
    <row r="1" spans="1:11" ht="47.25" customHeight="1" x14ac:dyDescent="0.3"/>
    <row r="2" spans="1:11" s="4" customFormat="1" ht="30.75" customHeight="1" x14ac:dyDescent="0.6">
      <c r="A2" s="21" t="s">
        <v>51</v>
      </c>
      <c r="B2" s="2"/>
      <c r="C2" s="2"/>
      <c r="D2" s="2"/>
      <c r="E2" s="2"/>
      <c r="F2" s="2"/>
      <c r="G2" s="2"/>
      <c r="H2" s="3"/>
      <c r="I2" s="3"/>
      <c r="J2" s="3"/>
    </row>
    <row r="3" spans="1:11" s="4" customFormat="1" ht="28.5" customHeight="1" x14ac:dyDescent="0.6">
      <c r="A3" s="21" t="s">
        <v>17</v>
      </c>
      <c r="B3" s="2"/>
      <c r="C3" s="2"/>
      <c r="D3" s="2"/>
      <c r="E3" s="2"/>
      <c r="F3" s="2"/>
      <c r="G3" s="2"/>
      <c r="H3" s="3"/>
      <c r="I3" s="3"/>
      <c r="J3" s="3"/>
    </row>
    <row r="4" spans="1:11" s="4" customFormat="1" ht="7.5" customHeight="1" thickBot="1" x14ac:dyDescent="0.65">
      <c r="A4" s="20"/>
      <c r="B4" s="2"/>
      <c r="C4" s="2"/>
      <c r="D4" s="2"/>
      <c r="E4" s="2"/>
      <c r="F4" s="2"/>
      <c r="G4" s="2"/>
      <c r="H4" s="3"/>
      <c r="I4" s="3"/>
      <c r="J4" s="3"/>
    </row>
    <row r="5" spans="1:11" ht="30" customHeight="1" x14ac:dyDescent="0.3">
      <c r="A5" s="124" t="s">
        <v>93</v>
      </c>
      <c r="B5" s="125"/>
      <c r="C5" s="125"/>
      <c r="D5" s="125"/>
      <c r="E5" s="125"/>
      <c r="F5" s="125"/>
      <c r="G5" s="125"/>
      <c r="H5" s="125"/>
      <c r="I5" s="125"/>
      <c r="J5" s="125"/>
      <c r="K5" s="126"/>
    </row>
    <row r="6" spans="1:11" ht="29.25" customHeight="1" x14ac:dyDescent="0.3">
      <c r="A6" s="144" t="s">
        <v>103</v>
      </c>
      <c r="B6" s="145"/>
      <c r="C6" s="145"/>
      <c r="D6" s="145"/>
      <c r="E6" s="145"/>
      <c r="F6" s="145"/>
      <c r="G6" s="145"/>
      <c r="H6" s="145"/>
      <c r="I6" s="145"/>
      <c r="J6" s="145"/>
      <c r="K6" s="146"/>
    </row>
    <row r="7" spans="1:11" ht="42" customHeight="1" thickBot="1" x14ac:dyDescent="0.35">
      <c r="A7" s="147" t="s">
        <v>140</v>
      </c>
      <c r="B7" s="148"/>
      <c r="C7" s="148"/>
      <c r="D7" s="148"/>
      <c r="E7" s="148"/>
      <c r="F7" s="148"/>
      <c r="G7" s="148"/>
      <c r="H7" s="148"/>
      <c r="I7" s="148"/>
      <c r="J7" s="148"/>
      <c r="K7" s="149"/>
    </row>
    <row r="8" spans="1:11" ht="16.5" customHeight="1" thickBot="1" x14ac:dyDescent="0.35">
      <c r="A8" s="23"/>
      <c r="B8" s="22"/>
      <c r="C8" s="22"/>
      <c r="D8" s="22"/>
      <c r="E8" s="22"/>
      <c r="F8" s="22"/>
      <c r="G8" s="22"/>
      <c r="H8" s="22"/>
      <c r="I8" s="22"/>
      <c r="J8" s="22"/>
      <c r="K8" s="22"/>
    </row>
    <row r="9" spans="1:11" s="1" customFormat="1" ht="26.25" customHeight="1" x14ac:dyDescent="0.4">
      <c r="A9" s="138" t="s">
        <v>0</v>
      </c>
      <c r="B9" s="139"/>
      <c r="C9" s="140"/>
      <c r="D9" s="141"/>
      <c r="E9" s="142"/>
      <c r="F9" s="142"/>
      <c r="G9" s="142"/>
      <c r="H9" s="142"/>
      <c r="I9" s="142"/>
      <c r="J9" s="142"/>
      <c r="K9" s="143"/>
    </row>
    <row r="10" spans="1:11" s="1" customFormat="1" ht="26.25" customHeight="1" x14ac:dyDescent="0.4">
      <c r="A10" s="127" t="s">
        <v>26</v>
      </c>
      <c r="B10" s="128"/>
      <c r="C10" s="129"/>
      <c r="D10" s="132"/>
      <c r="E10" s="133"/>
      <c r="F10" s="133"/>
      <c r="G10" s="133"/>
      <c r="H10" s="133"/>
      <c r="I10" s="133"/>
      <c r="J10" s="133"/>
      <c r="K10" s="134"/>
    </row>
    <row r="11" spans="1:11" s="1" customFormat="1" ht="26.25" customHeight="1" x14ac:dyDescent="0.4">
      <c r="A11" s="127" t="s">
        <v>27</v>
      </c>
      <c r="B11" s="128"/>
      <c r="C11" s="129"/>
      <c r="D11" s="132"/>
      <c r="E11" s="133"/>
      <c r="F11" s="133"/>
      <c r="G11" s="133"/>
      <c r="H11" s="133"/>
      <c r="I11" s="133"/>
      <c r="J11" s="133"/>
      <c r="K11" s="134"/>
    </row>
    <row r="12" spans="1:11" s="1" customFormat="1" ht="26.25" customHeight="1" x14ac:dyDescent="0.4">
      <c r="A12" s="130" t="s">
        <v>56</v>
      </c>
      <c r="B12" s="131"/>
      <c r="C12" s="158"/>
      <c r="D12" s="159"/>
      <c r="E12" s="160"/>
      <c r="F12" s="160"/>
      <c r="G12" s="160"/>
      <c r="H12" s="160"/>
      <c r="I12" s="160"/>
      <c r="J12" s="160"/>
      <c r="K12" s="161"/>
    </row>
    <row r="13" spans="1:11" s="1" customFormat="1" ht="43.8" customHeight="1" x14ac:dyDescent="0.4">
      <c r="A13" s="127" t="s">
        <v>28</v>
      </c>
      <c r="B13" s="128"/>
      <c r="C13" s="129"/>
      <c r="D13" s="155"/>
      <c r="E13" s="156"/>
      <c r="F13" s="156"/>
      <c r="G13" s="156"/>
      <c r="H13" s="156"/>
      <c r="I13" s="156"/>
      <c r="J13" s="156"/>
      <c r="K13" s="157"/>
    </row>
    <row r="14" spans="1:11" s="1" customFormat="1" ht="37.5" customHeight="1" x14ac:dyDescent="0.4">
      <c r="A14" s="127" t="s">
        <v>29</v>
      </c>
      <c r="B14" s="128"/>
      <c r="C14" s="129"/>
      <c r="D14" s="132"/>
      <c r="E14" s="133"/>
      <c r="F14" s="133"/>
      <c r="G14" s="133"/>
      <c r="H14" s="133"/>
      <c r="I14" s="133"/>
      <c r="J14" s="133"/>
      <c r="K14" s="134"/>
    </row>
    <row r="15" spans="1:11" s="1" customFormat="1" ht="19.5" customHeight="1" x14ac:dyDescent="0.4">
      <c r="A15" s="127" t="s">
        <v>1</v>
      </c>
      <c r="B15" s="128"/>
      <c r="C15" s="129"/>
      <c r="D15" s="132"/>
      <c r="E15" s="133"/>
      <c r="F15" s="133"/>
      <c r="G15" s="133"/>
      <c r="H15" s="133"/>
      <c r="I15" s="133"/>
      <c r="J15" s="133"/>
      <c r="K15" s="134"/>
    </row>
    <row r="16" spans="1:11" s="1" customFormat="1" ht="19.5" customHeight="1" x14ac:dyDescent="0.4">
      <c r="A16" s="130" t="s">
        <v>52</v>
      </c>
      <c r="B16" s="135"/>
      <c r="C16" s="136"/>
      <c r="D16" s="132"/>
      <c r="E16" s="133"/>
      <c r="F16" s="133"/>
      <c r="G16" s="133"/>
      <c r="H16" s="133"/>
      <c r="I16" s="133"/>
      <c r="J16" s="133"/>
      <c r="K16" s="134"/>
    </row>
    <row r="17" spans="1:21" s="1" customFormat="1" ht="19.5" customHeight="1" x14ac:dyDescent="0.4">
      <c r="A17" s="127" t="s">
        <v>92</v>
      </c>
      <c r="B17" s="128"/>
      <c r="C17" s="129"/>
      <c r="D17" s="132"/>
      <c r="E17" s="133"/>
      <c r="F17" s="133"/>
      <c r="G17" s="133"/>
      <c r="H17" s="133"/>
      <c r="I17" s="133"/>
      <c r="J17" s="133"/>
      <c r="K17" s="134"/>
    </row>
    <row r="18" spans="1:21" s="1" customFormat="1" ht="29.25" customHeight="1" x14ac:dyDescent="0.4">
      <c r="A18" s="127" t="s">
        <v>59</v>
      </c>
      <c r="B18" s="128"/>
      <c r="C18" s="129"/>
      <c r="D18" s="132"/>
      <c r="E18" s="133"/>
      <c r="F18" s="133"/>
      <c r="G18" s="133"/>
      <c r="H18" s="133"/>
      <c r="I18" s="133"/>
      <c r="J18" s="133"/>
      <c r="K18" s="134"/>
    </row>
    <row r="19" spans="1:21" s="1" customFormat="1" ht="30.75" customHeight="1" x14ac:dyDescent="0.4">
      <c r="A19" s="130" t="s">
        <v>95</v>
      </c>
      <c r="B19" s="131"/>
      <c r="C19" s="131"/>
      <c r="D19" s="28" t="s">
        <v>109</v>
      </c>
      <c r="E19" s="84"/>
      <c r="F19" s="85"/>
      <c r="G19" s="29" t="s">
        <v>110</v>
      </c>
      <c r="H19" s="29"/>
      <c r="I19" s="84" t="s">
        <v>111</v>
      </c>
      <c r="J19" s="85"/>
      <c r="K19" s="29"/>
    </row>
    <row r="20" spans="1:21" s="1" customFormat="1" ht="16.5" customHeight="1" thickBot="1" x14ac:dyDescent="0.45">
      <c r="A20" s="200" t="s">
        <v>53</v>
      </c>
      <c r="B20" s="201"/>
      <c r="C20" s="202"/>
      <c r="D20" s="150" t="s">
        <v>8</v>
      </c>
      <c r="E20" s="151"/>
      <c r="F20" s="152"/>
      <c r="G20" s="153"/>
      <c r="H20" s="151"/>
      <c r="I20" s="151"/>
      <c r="J20" s="151"/>
      <c r="K20" s="154"/>
    </row>
    <row r="21" spans="1:21" s="1" customFormat="1" ht="15" customHeight="1" thickBot="1" x14ac:dyDescent="0.45">
      <c r="A21" s="137"/>
      <c r="B21" s="137"/>
      <c r="C21" s="137"/>
      <c r="D21" s="137"/>
      <c r="E21" s="137"/>
      <c r="F21" s="137"/>
      <c r="G21" s="137"/>
      <c r="H21" s="137"/>
      <c r="I21" s="137"/>
      <c r="J21" s="137"/>
      <c r="K21" s="137"/>
    </row>
    <row r="22" spans="1:21" ht="39.9" customHeight="1" x14ac:dyDescent="0.3">
      <c r="A22" s="120" t="s">
        <v>30</v>
      </c>
      <c r="B22" s="121"/>
      <c r="C22" s="121"/>
      <c r="D22" s="121"/>
      <c r="E22" s="121"/>
      <c r="F22" s="121"/>
      <c r="G22" s="31" t="s">
        <v>24</v>
      </c>
      <c r="H22" s="86" t="s">
        <v>2</v>
      </c>
      <c r="I22" s="87"/>
      <c r="J22" s="198" t="s">
        <v>116</v>
      </c>
      <c r="K22" s="199"/>
    </row>
    <row r="23" spans="1:21" ht="15.6" customHeight="1" x14ac:dyDescent="0.3">
      <c r="A23" s="231" t="s">
        <v>114</v>
      </c>
      <c r="B23" s="232" t="s">
        <v>23</v>
      </c>
      <c r="C23" s="233" t="s">
        <v>3</v>
      </c>
      <c r="D23" s="233" t="s">
        <v>4</v>
      </c>
      <c r="E23" s="233" t="s">
        <v>5</v>
      </c>
      <c r="F23" s="233" t="s">
        <v>6</v>
      </c>
      <c r="G23" s="35"/>
      <c r="H23" s="88" t="s">
        <v>130</v>
      </c>
      <c r="I23" s="89"/>
      <c r="J23" s="162"/>
      <c r="K23" s="163"/>
    </row>
    <row r="24" spans="1:21" ht="15.6" customHeight="1" thickBot="1" x14ac:dyDescent="0.35">
      <c r="A24" s="32" t="s">
        <v>117</v>
      </c>
      <c r="B24" s="43">
        <v>6</v>
      </c>
      <c r="C24" s="43">
        <v>5.4</v>
      </c>
      <c r="D24" s="43">
        <v>4.8</v>
      </c>
      <c r="E24" s="43">
        <v>4.2</v>
      </c>
      <c r="F24" s="43">
        <v>3.6</v>
      </c>
      <c r="G24" s="44">
        <f>IF(H24="",0,IF(H24&lt;16,B24,IF(H24&lt;31,C24,IF(H24&lt;46,D24,IF(H24&lt;61,E24,IF(H24&gt;60,F24))))))</f>
        <v>0</v>
      </c>
      <c r="H24" s="96"/>
      <c r="I24" s="89"/>
      <c r="J24" s="109">
        <f>(H24*G24)</f>
        <v>0</v>
      </c>
      <c r="K24" s="222"/>
    </row>
    <row r="25" spans="1:21" ht="28.2" hidden="1" thickBot="1" x14ac:dyDescent="0.35">
      <c r="A25" s="239" t="s">
        <v>104</v>
      </c>
      <c r="B25" s="48">
        <v>4.41</v>
      </c>
      <c r="C25" s="48">
        <v>3.91</v>
      </c>
      <c r="D25" s="48">
        <v>3.39</v>
      </c>
      <c r="E25" s="48">
        <v>2.89</v>
      </c>
      <c r="F25" s="48">
        <v>2.37</v>
      </c>
      <c r="G25" s="240">
        <f>IF(H25="",0,IF(H25&lt;16,B25,IF(H25&lt;31,C25,IF(H25&lt;46,D25,IF(H25&lt;61,E25,IF(H25&gt;60,F25))))))</f>
        <v>0</v>
      </c>
      <c r="H25" s="241"/>
      <c r="I25" s="241"/>
      <c r="J25" s="242">
        <f>(H25*G25)</f>
        <v>0</v>
      </c>
      <c r="K25" s="243"/>
      <c r="R25" s="5"/>
      <c r="S25" s="5"/>
      <c r="T25" s="5"/>
      <c r="U25" s="5"/>
    </row>
    <row r="26" spans="1:21" ht="15.6" customHeight="1" thickBot="1" x14ac:dyDescent="0.35">
      <c r="A26" s="33" t="s">
        <v>118</v>
      </c>
      <c r="B26" s="36">
        <v>5</v>
      </c>
      <c r="C26" s="36">
        <v>4.5</v>
      </c>
      <c r="D26" s="36">
        <v>4</v>
      </c>
      <c r="E26" s="36">
        <v>3.5</v>
      </c>
      <c r="F26" s="36">
        <v>3</v>
      </c>
      <c r="G26" s="37">
        <f>IF(H26="",0,IF(H26&lt;16,B26,IF(H26&lt;31,C26,IF(H26&lt;46,D26,IF(H26&lt;61,E26,IF(H26&gt;60,F26))))))</f>
        <v>0</v>
      </c>
      <c r="H26" s="92"/>
      <c r="I26" s="93"/>
      <c r="J26" s="77">
        <f>H26*G26</f>
        <v>0</v>
      </c>
      <c r="K26" s="78"/>
      <c r="R26" s="5"/>
      <c r="S26" s="5"/>
      <c r="T26" s="5"/>
      <c r="U26" s="5"/>
    </row>
    <row r="27" spans="1:21" ht="15" customHeight="1" thickBot="1" x14ac:dyDescent="0.35">
      <c r="G27" s="5"/>
      <c r="H27" s="5"/>
      <c r="I27" s="5"/>
      <c r="J27" s="5"/>
      <c r="K27" s="5"/>
    </row>
    <row r="28" spans="1:21" ht="18.75" customHeight="1" x14ac:dyDescent="0.3">
      <c r="A28" s="120" t="s">
        <v>44</v>
      </c>
      <c r="B28" s="121"/>
      <c r="C28" s="121"/>
      <c r="D28" s="121"/>
      <c r="E28" s="121"/>
      <c r="F28" s="121"/>
      <c r="G28" s="31" t="s">
        <v>24</v>
      </c>
      <c r="H28" s="86" t="s">
        <v>2</v>
      </c>
      <c r="I28" s="87"/>
      <c r="J28" s="198" t="s">
        <v>116</v>
      </c>
      <c r="K28" s="199"/>
    </row>
    <row r="29" spans="1:21" ht="16.2" customHeight="1" x14ac:dyDescent="0.3">
      <c r="A29" s="231" t="s">
        <v>2</v>
      </c>
      <c r="B29" s="234">
        <v>1</v>
      </c>
      <c r="C29" s="235" t="s">
        <v>10</v>
      </c>
      <c r="D29" s="233" t="s">
        <v>9</v>
      </c>
      <c r="E29" s="100"/>
      <c r="F29" s="101"/>
      <c r="G29" s="211"/>
      <c r="H29" s="211"/>
      <c r="I29" s="211"/>
      <c r="J29" s="211"/>
      <c r="K29" s="212"/>
    </row>
    <row r="30" spans="1:21" ht="15.75" customHeight="1" thickBot="1" x14ac:dyDescent="0.35">
      <c r="A30" s="40" t="s">
        <v>94</v>
      </c>
      <c r="B30" s="41">
        <v>100</v>
      </c>
      <c r="C30" s="41">
        <v>95</v>
      </c>
      <c r="D30" s="41">
        <v>90</v>
      </c>
      <c r="E30" s="104"/>
      <c r="F30" s="105"/>
      <c r="G30" s="42">
        <f>IF(H30="",0,IF(H30&lt;2,B30,IF(H30&lt;10,C30,IF(H30&gt;9,D30,IF(H30&lt;61,E30,IF(H30&gt;61,F30))))))</f>
        <v>0</v>
      </c>
      <c r="H30" s="94"/>
      <c r="I30" s="95"/>
      <c r="J30" s="122">
        <f>(H30*G30)</f>
        <v>0</v>
      </c>
      <c r="K30" s="123"/>
    </row>
    <row r="31" spans="1:21" ht="15.75" customHeight="1" thickBot="1" x14ac:dyDescent="0.35">
      <c r="A31" s="74" t="s">
        <v>91</v>
      </c>
      <c r="B31" s="75"/>
      <c r="C31" s="75"/>
      <c r="D31" s="75"/>
      <c r="E31" s="75"/>
      <c r="F31" s="75"/>
      <c r="G31" s="75"/>
      <c r="H31" s="75"/>
      <c r="I31" s="75"/>
      <c r="J31" s="75"/>
      <c r="K31" s="76"/>
    </row>
    <row r="32" spans="1:21" ht="15.75" customHeight="1" thickBot="1" x14ac:dyDescent="0.35">
      <c r="A32" s="30"/>
      <c r="B32" s="30"/>
      <c r="C32" s="30"/>
      <c r="D32" s="30"/>
      <c r="E32" s="30"/>
      <c r="F32" s="30"/>
      <c r="G32" s="30"/>
      <c r="H32" s="30"/>
      <c r="I32" s="30"/>
      <c r="J32" s="30"/>
      <c r="K32" s="30"/>
    </row>
    <row r="33" spans="1:21" ht="18.75" customHeight="1" x14ac:dyDescent="0.3">
      <c r="A33" s="120" t="s">
        <v>108</v>
      </c>
      <c r="B33" s="121"/>
      <c r="C33" s="121"/>
      <c r="D33" s="121"/>
      <c r="E33" s="121"/>
      <c r="F33" s="121"/>
      <c r="G33" s="31" t="s">
        <v>24</v>
      </c>
      <c r="H33" s="86" t="s">
        <v>2</v>
      </c>
      <c r="I33" s="87"/>
      <c r="J33" s="198" t="s">
        <v>116</v>
      </c>
      <c r="K33" s="199"/>
    </row>
    <row r="34" spans="1:21" ht="15.75" customHeight="1" x14ac:dyDescent="0.3">
      <c r="A34" s="231" t="s">
        <v>2</v>
      </c>
      <c r="B34" s="234">
        <v>1</v>
      </c>
      <c r="C34" s="235" t="s">
        <v>10</v>
      </c>
      <c r="D34" s="233" t="s">
        <v>9</v>
      </c>
      <c r="E34" s="100"/>
      <c r="F34" s="101"/>
      <c r="G34" s="211"/>
      <c r="H34" s="211"/>
      <c r="I34" s="211"/>
      <c r="J34" s="211"/>
      <c r="K34" s="212"/>
    </row>
    <row r="35" spans="1:21" ht="31.5" customHeight="1" x14ac:dyDescent="0.3">
      <c r="A35" s="40" t="s">
        <v>135</v>
      </c>
      <c r="B35" s="41">
        <v>100</v>
      </c>
      <c r="C35" s="41">
        <v>95</v>
      </c>
      <c r="D35" s="41">
        <v>90</v>
      </c>
      <c r="E35" s="102"/>
      <c r="F35" s="103"/>
      <c r="G35" s="42">
        <f>IF(H35="",0,IF(H35&lt;2,B35,IF(H35&lt;10,C35,IF(H35&gt;9,D35,IF(H35&lt;61,E35,IF(H35&gt;61,F35))))))</f>
        <v>0</v>
      </c>
      <c r="H35" s="96"/>
      <c r="I35" s="89"/>
      <c r="J35" s="122">
        <f>(H35*G35)</f>
        <v>0</v>
      </c>
      <c r="K35" s="123"/>
    </row>
    <row r="36" spans="1:21" ht="31.5" customHeight="1" x14ac:dyDescent="0.3">
      <c r="A36" s="238" t="s">
        <v>134</v>
      </c>
      <c r="B36" s="41">
        <v>90</v>
      </c>
      <c r="C36" s="41">
        <v>85.5</v>
      </c>
      <c r="D36" s="41">
        <v>81</v>
      </c>
      <c r="E36" s="82" t="s">
        <v>131</v>
      </c>
      <c r="F36" s="83"/>
      <c r="G36" s="42">
        <f>IF(H36="",0,IF(H36&lt;2,B36,IF(H36&lt;10,C36,IF(H36&gt;9,D36,IF(H36&lt;61,E36,IF(H36&gt;61,F36))))))</f>
        <v>0</v>
      </c>
      <c r="H36" s="80"/>
      <c r="I36" s="81"/>
      <c r="J36" s="122">
        <f>(H36*G36)</f>
        <v>0</v>
      </c>
      <c r="K36" s="123"/>
    </row>
    <row r="37" spans="1:21" ht="54" customHeight="1" thickBot="1" x14ac:dyDescent="0.35">
      <c r="A37" s="237" t="s">
        <v>133</v>
      </c>
      <c r="B37" s="43">
        <v>115</v>
      </c>
      <c r="C37" s="43">
        <v>109.25</v>
      </c>
      <c r="D37" s="43">
        <v>103.5</v>
      </c>
      <c r="E37" s="102" t="s">
        <v>145</v>
      </c>
      <c r="F37" s="207"/>
      <c r="G37" s="44">
        <f>IF(H37="",0,IF(H37&lt;2,B37,IF(H37&lt;10,C37,IF(H37&gt;9,D37,IF(H37&lt;61,E37,IF(H37&gt;61,F37))))))</f>
        <v>0</v>
      </c>
      <c r="H37" s="96"/>
      <c r="I37" s="221"/>
      <c r="J37" s="109">
        <f>(H37*G37)</f>
        <v>0</v>
      </c>
      <c r="K37" s="222"/>
    </row>
    <row r="38" spans="1:21" ht="15" customHeight="1" thickBot="1" x14ac:dyDescent="0.35">
      <c r="A38" s="24"/>
      <c r="B38" s="25"/>
      <c r="C38" s="25"/>
      <c r="D38" s="25"/>
      <c r="E38" s="25"/>
      <c r="F38" s="25"/>
      <c r="G38" s="25"/>
      <c r="H38" s="25"/>
      <c r="I38" s="25"/>
      <c r="J38" s="25"/>
      <c r="K38" s="25"/>
    </row>
    <row r="39" spans="1:21" ht="18.75" customHeight="1" x14ac:dyDescent="0.3">
      <c r="A39" s="120" t="s">
        <v>45</v>
      </c>
      <c r="B39" s="121"/>
      <c r="C39" s="121"/>
      <c r="D39" s="121"/>
      <c r="E39" s="121"/>
      <c r="F39" s="121"/>
      <c r="G39" s="31" t="s">
        <v>24</v>
      </c>
      <c r="H39" s="86" t="s">
        <v>2</v>
      </c>
      <c r="I39" s="87"/>
      <c r="J39" s="198" t="s">
        <v>116</v>
      </c>
      <c r="K39" s="199"/>
    </row>
    <row r="40" spans="1:21" ht="15.75" customHeight="1" x14ac:dyDescent="0.3">
      <c r="A40" s="231" t="s">
        <v>2</v>
      </c>
      <c r="B40" s="234">
        <v>1</v>
      </c>
      <c r="C40" s="97"/>
      <c r="D40" s="98"/>
      <c r="E40" s="98"/>
      <c r="F40" s="99"/>
      <c r="G40" s="211"/>
      <c r="H40" s="211"/>
      <c r="I40" s="211"/>
      <c r="J40" s="211"/>
      <c r="K40" s="212"/>
    </row>
    <row r="41" spans="1:21" x14ac:dyDescent="0.3">
      <c r="A41" s="34" t="s">
        <v>119</v>
      </c>
      <c r="B41" s="43">
        <v>40</v>
      </c>
      <c r="C41" s="110" t="s">
        <v>131</v>
      </c>
      <c r="D41" s="110"/>
      <c r="E41" s="110"/>
      <c r="F41" s="110"/>
      <c r="G41" s="44">
        <f>IF(H41="",0,IF(H41&lt;20,B41,IF(H41&lt;30,C41,IF(H41&lt;40,D41,IF(H41&lt;61,E41,IF(H41&gt;61,F41))))))</f>
        <v>0</v>
      </c>
      <c r="H41" s="96"/>
      <c r="I41" s="89"/>
      <c r="J41" s="109">
        <f>(H41*G41)</f>
        <v>0</v>
      </c>
      <c r="K41" s="109"/>
    </row>
    <row r="42" spans="1:21" ht="28.2" customHeight="1" thickBot="1" x14ac:dyDescent="0.35">
      <c r="A42" s="47" t="s">
        <v>113</v>
      </c>
      <c r="B42" s="48">
        <v>0</v>
      </c>
      <c r="C42" s="115" t="s">
        <v>136</v>
      </c>
      <c r="D42" s="116"/>
      <c r="E42" s="116"/>
      <c r="F42" s="117"/>
      <c r="G42" s="49">
        <f>IF(H42="",0,IF(H42&lt;20,B42,IF(H42&lt;30,C42,IF(H42&lt;40,D42,IF(H42&lt;61,E42,IF(H42&gt;61,F42))))))</f>
        <v>0</v>
      </c>
      <c r="H42" s="90"/>
      <c r="I42" s="91"/>
      <c r="J42" s="118">
        <v>0</v>
      </c>
      <c r="K42" s="119"/>
      <c r="R42" s="5"/>
      <c r="S42" s="5"/>
      <c r="T42" s="5"/>
      <c r="U42" s="5"/>
    </row>
    <row r="43" spans="1:21" ht="15" customHeight="1" thickBot="1" x14ac:dyDescent="0.35">
      <c r="G43" s="5"/>
      <c r="H43" s="5"/>
      <c r="I43" s="5"/>
      <c r="J43" s="5"/>
      <c r="K43" s="5"/>
    </row>
    <row r="44" spans="1:21" ht="18.75" customHeight="1" x14ac:dyDescent="0.3">
      <c r="A44" s="120" t="s">
        <v>100</v>
      </c>
      <c r="B44" s="121"/>
      <c r="C44" s="121"/>
      <c r="D44" s="121"/>
      <c r="E44" s="121"/>
      <c r="F44" s="121"/>
      <c r="G44" s="31" t="s">
        <v>24</v>
      </c>
      <c r="H44" s="86" t="s">
        <v>2</v>
      </c>
      <c r="I44" s="87"/>
      <c r="J44" s="198" t="s">
        <v>116</v>
      </c>
      <c r="K44" s="199"/>
    </row>
    <row r="45" spans="1:21" ht="15.75" customHeight="1" x14ac:dyDescent="0.3">
      <c r="A45" s="231" t="s">
        <v>2</v>
      </c>
      <c r="B45" s="236">
        <v>1</v>
      </c>
      <c r="C45" s="217"/>
      <c r="D45" s="218"/>
      <c r="E45" s="218"/>
      <c r="F45" s="219"/>
      <c r="G45" s="211"/>
      <c r="H45" s="220"/>
      <c r="I45" s="220"/>
      <c r="J45" s="211"/>
      <c r="K45" s="212"/>
    </row>
    <row r="46" spans="1:21" ht="27.6" x14ac:dyDescent="0.3">
      <c r="A46" s="40" t="s">
        <v>102</v>
      </c>
      <c r="B46" s="41">
        <v>20</v>
      </c>
      <c r="C46" s="82" t="s">
        <v>132</v>
      </c>
      <c r="D46" s="111"/>
      <c r="E46" s="111"/>
      <c r="F46" s="112"/>
      <c r="G46" s="50">
        <f>IF(H46="",0,IF(H46&lt;20,B46,IF(H46&lt;30,C46,IF(H46&lt;40,D46,IF(H46&lt;61,E46,IF(H46&gt;61,F46))))))</f>
        <v>0</v>
      </c>
      <c r="H46" s="96"/>
      <c r="I46" s="89"/>
      <c r="J46" s="223">
        <f>(H46*G46)</f>
        <v>0</v>
      </c>
      <c r="K46" s="123"/>
    </row>
    <row r="47" spans="1:21" ht="27.6" customHeight="1" thickBot="1" x14ac:dyDescent="0.35">
      <c r="A47" s="51" t="s">
        <v>113</v>
      </c>
      <c r="B47" s="41">
        <v>0</v>
      </c>
      <c r="C47" s="82" t="s">
        <v>132</v>
      </c>
      <c r="D47" s="111"/>
      <c r="E47" s="111"/>
      <c r="F47" s="112"/>
      <c r="G47" s="50">
        <f>IF(H47="",0,IF(H47&lt;20,B47,IF(H47&lt;30,C47,IF(H47&lt;40,D47,IF(H47&lt;61,E47,IF(H47&gt;61,F47))))))</f>
        <v>0</v>
      </c>
      <c r="H47" s="90"/>
      <c r="I47" s="91"/>
      <c r="J47" s="113">
        <v>0</v>
      </c>
      <c r="K47" s="114"/>
    </row>
    <row r="48" spans="1:21" ht="15" thickBot="1" x14ac:dyDescent="0.35">
      <c r="A48" s="106" t="s">
        <v>112</v>
      </c>
      <c r="B48" s="107"/>
      <c r="C48" s="107"/>
      <c r="D48" s="107"/>
      <c r="E48" s="107"/>
      <c r="F48" s="107"/>
      <c r="G48" s="107"/>
      <c r="H48" s="107"/>
      <c r="I48" s="107"/>
      <c r="J48" s="107"/>
      <c r="K48" s="108"/>
    </row>
    <row r="49" spans="1:11" ht="15" customHeight="1" thickBot="1" x14ac:dyDescent="0.35">
      <c r="G49" s="5"/>
      <c r="H49" s="5"/>
      <c r="I49" s="5"/>
      <c r="J49" s="5"/>
      <c r="K49" s="5"/>
    </row>
    <row r="50" spans="1:11" ht="18.75" customHeight="1" x14ac:dyDescent="0.3">
      <c r="A50" s="120" t="s">
        <v>99</v>
      </c>
      <c r="B50" s="121"/>
      <c r="C50" s="121"/>
      <c r="D50" s="121"/>
      <c r="E50" s="121"/>
      <c r="F50" s="121"/>
      <c r="G50" s="31" t="s">
        <v>24</v>
      </c>
      <c r="H50" s="86" t="s">
        <v>2</v>
      </c>
      <c r="I50" s="87"/>
      <c r="J50" s="198" t="s">
        <v>116</v>
      </c>
      <c r="K50" s="199"/>
    </row>
    <row r="51" spans="1:11" ht="15.75" customHeight="1" x14ac:dyDescent="0.3">
      <c r="A51" s="231" t="s">
        <v>2</v>
      </c>
      <c r="B51" s="236" t="s">
        <v>137</v>
      </c>
      <c r="C51" s="53"/>
      <c r="D51" s="54"/>
      <c r="E51" s="54"/>
      <c r="F51" s="55"/>
      <c r="G51" s="211"/>
      <c r="H51" s="220"/>
      <c r="I51" s="220"/>
      <c r="J51" s="211"/>
      <c r="K51" s="212"/>
    </row>
    <row r="52" spans="1:11" ht="15.75" customHeight="1" thickBot="1" x14ac:dyDescent="0.35">
      <c r="A52" s="33" t="s">
        <v>19</v>
      </c>
      <c r="B52" s="36">
        <v>22</v>
      </c>
      <c r="C52" s="213"/>
      <c r="D52" s="214"/>
      <c r="E52" s="214"/>
      <c r="F52" s="215"/>
      <c r="G52" s="52">
        <f>IF(H52="",0,IF(H52&lt;20,B52,IF(H52&lt;30,C52,IF(H52&lt;40,D52,IF(H52&lt;61,E52,IF(H52&gt;61,F52))))))</f>
        <v>0</v>
      </c>
      <c r="H52" s="90"/>
      <c r="I52" s="91"/>
      <c r="J52" s="216">
        <f>(H52*G52)</f>
        <v>0</v>
      </c>
      <c r="K52" s="78"/>
    </row>
    <row r="53" spans="1:11" ht="15" customHeight="1" thickBot="1" x14ac:dyDescent="0.35">
      <c r="A53" s="7"/>
      <c r="B53" s="8"/>
      <c r="C53" s="8"/>
      <c r="D53" s="8"/>
      <c r="E53" s="8"/>
      <c r="F53" s="8"/>
      <c r="G53" s="9"/>
      <c r="H53" s="6"/>
      <c r="I53" s="6"/>
      <c r="J53" s="9"/>
      <c r="K53" s="10"/>
    </row>
    <row r="54" spans="1:11" ht="22.5" customHeight="1" x14ac:dyDescent="0.3">
      <c r="A54" s="167" t="s">
        <v>123</v>
      </c>
      <c r="B54" s="168"/>
      <c r="C54" s="168"/>
      <c r="D54" s="168"/>
      <c r="E54" s="168"/>
      <c r="F54" s="198" t="s">
        <v>11</v>
      </c>
      <c r="G54" s="198" t="s">
        <v>115</v>
      </c>
      <c r="H54" s="208" t="s">
        <v>120</v>
      </c>
      <c r="I54" s="226" t="s">
        <v>138</v>
      </c>
      <c r="J54" s="228" t="s">
        <v>121</v>
      </c>
      <c r="K54" s="224" t="s">
        <v>116</v>
      </c>
    </row>
    <row r="55" spans="1:11" ht="21.75" customHeight="1" x14ac:dyDescent="0.3">
      <c r="A55" s="169"/>
      <c r="B55" s="170"/>
      <c r="C55" s="170"/>
      <c r="D55" s="170"/>
      <c r="E55" s="170"/>
      <c r="F55" s="210"/>
      <c r="G55" s="210"/>
      <c r="H55" s="209"/>
      <c r="I55" s="227"/>
      <c r="J55" s="229"/>
      <c r="K55" s="225"/>
    </row>
    <row r="56" spans="1:11" ht="15.75" customHeight="1" x14ac:dyDescent="0.3">
      <c r="A56" s="164" t="s">
        <v>20</v>
      </c>
      <c r="B56" s="79" t="s">
        <v>31</v>
      </c>
      <c r="C56" s="79"/>
      <c r="D56" s="79"/>
      <c r="E56" s="79"/>
      <c r="F56" s="39" t="s">
        <v>12</v>
      </c>
      <c r="G56" s="46">
        <v>1.25</v>
      </c>
      <c r="H56" s="45"/>
      <c r="I56" s="62">
        <v>5</v>
      </c>
      <c r="J56" s="63"/>
      <c r="K56" s="46">
        <f>(G56*H56)+(I56*J56)</f>
        <v>0</v>
      </c>
    </row>
    <row r="57" spans="1:11" ht="33.6" customHeight="1" x14ac:dyDescent="0.3">
      <c r="A57" s="165"/>
      <c r="B57" s="79" t="s">
        <v>146</v>
      </c>
      <c r="C57" s="79"/>
      <c r="D57" s="79"/>
      <c r="E57" s="79"/>
      <c r="F57" s="39" t="s">
        <v>12</v>
      </c>
      <c r="G57" s="46">
        <v>1.25</v>
      </c>
      <c r="H57" s="45"/>
      <c r="I57" s="62">
        <v>5</v>
      </c>
      <c r="J57" s="63"/>
      <c r="K57" s="46">
        <f t="shared" ref="K57" si="0">(G57*H57)+(I57*J57)</f>
        <v>0</v>
      </c>
    </row>
    <row r="58" spans="1:11" ht="15.75" customHeight="1" x14ac:dyDescent="0.3">
      <c r="A58" s="165"/>
      <c r="B58" s="79" t="s">
        <v>54</v>
      </c>
      <c r="C58" s="79"/>
      <c r="D58" s="79"/>
      <c r="E58" s="79"/>
      <c r="F58" s="39" t="s">
        <v>12</v>
      </c>
      <c r="G58" s="46">
        <v>1.6</v>
      </c>
      <c r="H58" s="45"/>
      <c r="I58" s="62">
        <v>5</v>
      </c>
      <c r="J58" s="63"/>
      <c r="K58" s="46">
        <f>(G58*H58)+(I58*J58)</f>
        <v>0</v>
      </c>
    </row>
    <row r="59" spans="1:11" ht="45" customHeight="1" x14ac:dyDescent="0.3">
      <c r="A59" s="165"/>
      <c r="B59" s="79" t="s">
        <v>141</v>
      </c>
      <c r="C59" s="79"/>
      <c r="D59" s="79"/>
      <c r="E59" s="79"/>
      <c r="F59" s="39" t="s">
        <v>12</v>
      </c>
      <c r="G59" s="46">
        <v>1.25</v>
      </c>
      <c r="H59" s="45"/>
      <c r="I59" s="62">
        <v>5</v>
      </c>
      <c r="J59" s="63"/>
      <c r="K59" s="46">
        <f t="shared" ref="K59:K84" si="1">(G59*H59)+(I59*J59)</f>
        <v>0</v>
      </c>
    </row>
    <row r="60" spans="1:11" ht="33.75" customHeight="1" x14ac:dyDescent="0.3">
      <c r="A60" s="165"/>
      <c r="B60" s="79" t="s">
        <v>55</v>
      </c>
      <c r="C60" s="79"/>
      <c r="D60" s="79"/>
      <c r="E60" s="79"/>
      <c r="F60" s="39" t="s">
        <v>12</v>
      </c>
      <c r="G60" s="46">
        <v>1.25</v>
      </c>
      <c r="H60" s="45"/>
      <c r="I60" s="62">
        <v>5</v>
      </c>
      <c r="J60" s="63"/>
      <c r="K60" s="46">
        <f t="shared" si="1"/>
        <v>0</v>
      </c>
    </row>
    <row r="61" spans="1:11" ht="33.75" customHeight="1" x14ac:dyDescent="0.3">
      <c r="A61" s="166"/>
      <c r="B61" s="79" t="s">
        <v>32</v>
      </c>
      <c r="C61" s="79"/>
      <c r="D61" s="79"/>
      <c r="E61" s="79"/>
      <c r="F61" s="39" t="s">
        <v>12</v>
      </c>
      <c r="G61" s="46">
        <v>1.25</v>
      </c>
      <c r="H61" s="45"/>
      <c r="I61" s="62">
        <v>5</v>
      </c>
      <c r="J61" s="63"/>
      <c r="K61" s="46">
        <f t="shared" si="1"/>
        <v>0</v>
      </c>
    </row>
    <row r="62" spans="1:11" ht="45" customHeight="1" x14ac:dyDescent="0.3">
      <c r="A62" s="164" t="s">
        <v>139</v>
      </c>
      <c r="B62" s="203" t="s">
        <v>142</v>
      </c>
      <c r="C62" s="204"/>
      <c r="D62" s="204"/>
      <c r="E62" s="184"/>
      <c r="F62" s="39" t="s">
        <v>12</v>
      </c>
      <c r="G62" s="46">
        <v>1.25</v>
      </c>
      <c r="H62" s="45"/>
      <c r="I62" s="62">
        <v>5</v>
      </c>
      <c r="J62" s="63"/>
      <c r="K62" s="46">
        <f t="shared" si="1"/>
        <v>0</v>
      </c>
    </row>
    <row r="63" spans="1:11" ht="15.75" customHeight="1" x14ac:dyDescent="0.3">
      <c r="A63" s="165"/>
      <c r="B63" s="203" t="s">
        <v>107</v>
      </c>
      <c r="C63" s="206"/>
      <c r="D63" s="206"/>
      <c r="E63" s="207"/>
      <c r="F63" s="39" t="s">
        <v>12</v>
      </c>
      <c r="G63" s="46">
        <v>1.25</v>
      </c>
      <c r="H63" s="45"/>
      <c r="I63" s="62">
        <v>5</v>
      </c>
      <c r="J63" s="63"/>
      <c r="K63" s="46">
        <f t="shared" si="1"/>
        <v>0</v>
      </c>
    </row>
    <row r="64" spans="1:11" ht="29.25" customHeight="1" x14ac:dyDescent="0.3">
      <c r="A64" s="205"/>
      <c r="B64" s="79" t="s">
        <v>143</v>
      </c>
      <c r="C64" s="79"/>
      <c r="D64" s="79"/>
      <c r="E64" s="79"/>
      <c r="F64" s="39" t="s">
        <v>12</v>
      </c>
      <c r="G64" s="46">
        <v>1.25</v>
      </c>
      <c r="H64" s="45"/>
      <c r="I64" s="62">
        <v>5</v>
      </c>
      <c r="J64" s="63"/>
      <c r="K64" s="46">
        <f t="shared" si="1"/>
        <v>0</v>
      </c>
    </row>
    <row r="65" spans="1:11" ht="33.75" customHeight="1" x14ac:dyDescent="0.3">
      <c r="A65" s="164" t="s">
        <v>13</v>
      </c>
      <c r="B65" s="79" t="s">
        <v>33</v>
      </c>
      <c r="C65" s="79"/>
      <c r="D65" s="79"/>
      <c r="E65" s="79"/>
      <c r="F65" s="39" t="s">
        <v>12</v>
      </c>
      <c r="G65" s="46">
        <v>1.25</v>
      </c>
      <c r="H65" s="45"/>
      <c r="I65" s="62">
        <v>5</v>
      </c>
      <c r="J65" s="63"/>
      <c r="K65" s="46">
        <f t="shared" si="1"/>
        <v>0</v>
      </c>
    </row>
    <row r="66" spans="1:11" ht="15.75" customHeight="1" x14ac:dyDescent="0.3">
      <c r="A66" s="166"/>
      <c r="B66" s="79" t="s">
        <v>34</v>
      </c>
      <c r="C66" s="79"/>
      <c r="D66" s="79"/>
      <c r="E66" s="79"/>
      <c r="F66" s="39" t="s">
        <v>12</v>
      </c>
      <c r="G66" s="46">
        <v>1.25</v>
      </c>
      <c r="H66" s="45"/>
      <c r="I66" s="62">
        <v>5</v>
      </c>
      <c r="J66" s="63"/>
      <c r="K66" s="46">
        <f t="shared" si="1"/>
        <v>0</v>
      </c>
    </row>
    <row r="67" spans="1:11" ht="15.75" customHeight="1" x14ac:dyDescent="0.3">
      <c r="A67" s="56" t="s">
        <v>14</v>
      </c>
      <c r="B67" s="79" t="s">
        <v>35</v>
      </c>
      <c r="C67" s="79"/>
      <c r="D67" s="79"/>
      <c r="E67" s="79"/>
      <c r="F67" s="39" t="s">
        <v>12</v>
      </c>
      <c r="G67" s="46">
        <v>1.25</v>
      </c>
      <c r="H67" s="45"/>
      <c r="I67" s="62">
        <v>5</v>
      </c>
      <c r="J67" s="63"/>
      <c r="K67" s="46">
        <f t="shared" si="1"/>
        <v>0</v>
      </c>
    </row>
    <row r="68" spans="1:11" ht="33.75" customHeight="1" x14ac:dyDescent="0.3">
      <c r="A68" s="56" t="s">
        <v>87</v>
      </c>
      <c r="B68" s="79" t="s">
        <v>36</v>
      </c>
      <c r="C68" s="79"/>
      <c r="D68" s="79"/>
      <c r="E68" s="79"/>
      <c r="F68" s="39" t="s">
        <v>12</v>
      </c>
      <c r="G68" s="46">
        <v>1.25</v>
      </c>
      <c r="H68" s="45"/>
      <c r="I68" s="62">
        <v>5</v>
      </c>
      <c r="J68" s="63"/>
      <c r="K68" s="46">
        <f t="shared" si="1"/>
        <v>0</v>
      </c>
    </row>
    <row r="69" spans="1:11" ht="28.8" customHeight="1" x14ac:dyDescent="0.3">
      <c r="A69" s="56" t="s">
        <v>106</v>
      </c>
      <c r="B69" s="79" t="s">
        <v>105</v>
      </c>
      <c r="C69" s="79"/>
      <c r="D69" s="79"/>
      <c r="E69" s="79"/>
      <c r="F69" s="39" t="s">
        <v>12</v>
      </c>
      <c r="G69" s="46">
        <v>1.25</v>
      </c>
      <c r="H69" s="45"/>
      <c r="I69" s="62">
        <v>5</v>
      </c>
      <c r="J69" s="63"/>
      <c r="K69" s="46">
        <f t="shared" si="1"/>
        <v>0</v>
      </c>
    </row>
    <row r="70" spans="1:11" ht="15.6" customHeight="1" x14ac:dyDescent="0.3">
      <c r="A70" s="164" t="s">
        <v>88</v>
      </c>
      <c r="B70" s="79" t="s">
        <v>48</v>
      </c>
      <c r="C70" s="79"/>
      <c r="D70" s="79"/>
      <c r="E70" s="79"/>
      <c r="F70" s="39" t="s">
        <v>12</v>
      </c>
      <c r="G70" s="46">
        <v>1.25</v>
      </c>
      <c r="H70" s="45"/>
      <c r="I70" s="62">
        <v>5</v>
      </c>
      <c r="J70" s="63"/>
      <c r="K70" s="46">
        <f t="shared" si="1"/>
        <v>0</v>
      </c>
    </row>
    <row r="71" spans="1:11" ht="15.6" customHeight="1" x14ac:dyDescent="0.3">
      <c r="A71" s="166"/>
      <c r="B71" s="79" t="s">
        <v>49</v>
      </c>
      <c r="C71" s="79"/>
      <c r="D71" s="79"/>
      <c r="E71" s="79"/>
      <c r="F71" s="39" t="s">
        <v>12</v>
      </c>
      <c r="G71" s="46">
        <v>1.25</v>
      </c>
      <c r="H71" s="45"/>
      <c r="I71" s="62">
        <v>5</v>
      </c>
      <c r="J71" s="63"/>
      <c r="K71" s="46">
        <f t="shared" si="1"/>
        <v>0</v>
      </c>
    </row>
    <row r="72" spans="1:11" ht="30" customHeight="1" x14ac:dyDescent="0.3">
      <c r="A72" s="164" t="s">
        <v>90</v>
      </c>
      <c r="B72" s="183" t="s">
        <v>37</v>
      </c>
      <c r="C72" s="183"/>
      <c r="D72" s="183"/>
      <c r="E72" s="183"/>
      <c r="F72" s="39" t="s">
        <v>12</v>
      </c>
      <c r="G72" s="46">
        <v>1.25</v>
      </c>
      <c r="H72" s="45"/>
      <c r="I72" s="62">
        <v>5</v>
      </c>
      <c r="J72" s="63"/>
      <c r="K72" s="46">
        <f t="shared" si="1"/>
        <v>0</v>
      </c>
    </row>
    <row r="73" spans="1:11" ht="15.75" customHeight="1" x14ac:dyDescent="0.3">
      <c r="A73" s="165"/>
      <c r="B73" s="79" t="s">
        <v>38</v>
      </c>
      <c r="C73" s="79"/>
      <c r="D73" s="79"/>
      <c r="E73" s="79"/>
      <c r="F73" s="39" t="s">
        <v>12</v>
      </c>
      <c r="G73" s="46">
        <v>1.25</v>
      </c>
      <c r="H73" s="45"/>
      <c r="I73" s="62">
        <v>5</v>
      </c>
      <c r="J73" s="63"/>
      <c r="K73" s="46">
        <f t="shared" si="1"/>
        <v>0</v>
      </c>
    </row>
    <row r="74" spans="1:11" ht="30" customHeight="1" x14ac:dyDescent="0.3">
      <c r="A74" s="166"/>
      <c r="B74" s="79" t="s">
        <v>39</v>
      </c>
      <c r="C74" s="79"/>
      <c r="D74" s="79"/>
      <c r="E74" s="79"/>
      <c r="F74" s="39" t="s">
        <v>12</v>
      </c>
      <c r="G74" s="46">
        <v>1.25</v>
      </c>
      <c r="H74" s="45"/>
      <c r="I74" s="62">
        <v>5</v>
      </c>
      <c r="J74" s="63"/>
      <c r="K74" s="46">
        <f t="shared" si="1"/>
        <v>0</v>
      </c>
    </row>
    <row r="75" spans="1:11" ht="15.75" customHeight="1" x14ac:dyDescent="0.3">
      <c r="A75" s="164" t="s">
        <v>89</v>
      </c>
      <c r="B75" s="79" t="s">
        <v>144</v>
      </c>
      <c r="C75" s="79"/>
      <c r="D75" s="79"/>
      <c r="E75" s="79"/>
      <c r="F75" s="39" t="s">
        <v>12</v>
      </c>
      <c r="G75" s="46">
        <v>1.6</v>
      </c>
      <c r="H75" s="45"/>
      <c r="I75" s="62">
        <v>5</v>
      </c>
      <c r="J75" s="63"/>
      <c r="K75" s="46">
        <f t="shared" si="1"/>
        <v>0</v>
      </c>
    </row>
    <row r="76" spans="1:11" ht="34.5" customHeight="1" x14ac:dyDescent="0.3">
      <c r="A76" s="166"/>
      <c r="B76" s="79" t="s">
        <v>46</v>
      </c>
      <c r="C76" s="79"/>
      <c r="D76" s="79"/>
      <c r="E76" s="79"/>
      <c r="F76" s="39" t="s">
        <v>12</v>
      </c>
      <c r="G76" s="46">
        <v>1.25</v>
      </c>
      <c r="H76" s="45"/>
      <c r="I76" s="62">
        <v>5</v>
      </c>
      <c r="J76" s="63"/>
      <c r="K76" s="46">
        <f t="shared" si="1"/>
        <v>0</v>
      </c>
    </row>
    <row r="77" spans="1:11" ht="36.6" customHeight="1" x14ac:dyDescent="0.3">
      <c r="A77" s="57" t="s">
        <v>25</v>
      </c>
      <c r="B77" s="185" t="s">
        <v>40</v>
      </c>
      <c r="C77" s="186"/>
      <c r="D77" s="186"/>
      <c r="E77" s="186"/>
      <c r="F77" s="39" t="s">
        <v>12</v>
      </c>
      <c r="G77" s="46">
        <v>1.25</v>
      </c>
      <c r="H77" s="45"/>
      <c r="I77" s="62">
        <v>5</v>
      </c>
      <c r="J77" s="63"/>
      <c r="K77" s="46">
        <f t="shared" si="1"/>
        <v>0</v>
      </c>
    </row>
    <row r="78" spans="1:11" ht="15.75" customHeight="1" x14ac:dyDescent="0.3">
      <c r="A78" s="58"/>
      <c r="B78" s="184" t="s">
        <v>41</v>
      </c>
      <c r="C78" s="79"/>
      <c r="D78" s="79"/>
      <c r="E78" s="79"/>
      <c r="F78" s="39" t="s">
        <v>12</v>
      </c>
      <c r="G78" s="46">
        <v>1.25</v>
      </c>
      <c r="H78" s="45"/>
      <c r="I78" s="62">
        <v>5</v>
      </c>
      <c r="J78" s="63"/>
      <c r="K78" s="46">
        <f t="shared" si="1"/>
        <v>0</v>
      </c>
    </row>
    <row r="79" spans="1:11" ht="33.75" customHeight="1" x14ac:dyDescent="0.3">
      <c r="A79" s="58"/>
      <c r="B79" s="184" t="s">
        <v>42</v>
      </c>
      <c r="C79" s="79"/>
      <c r="D79" s="79"/>
      <c r="E79" s="79"/>
      <c r="F79" s="39" t="s">
        <v>12</v>
      </c>
      <c r="G79" s="46">
        <v>1.25</v>
      </c>
      <c r="H79" s="45"/>
      <c r="I79" s="62">
        <v>5</v>
      </c>
      <c r="J79" s="63"/>
      <c r="K79" s="46">
        <f t="shared" si="1"/>
        <v>0</v>
      </c>
    </row>
    <row r="80" spans="1:11" ht="33.75" customHeight="1" x14ac:dyDescent="0.3">
      <c r="A80" s="58"/>
      <c r="B80" s="184" t="s">
        <v>43</v>
      </c>
      <c r="C80" s="79"/>
      <c r="D80" s="79"/>
      <c r="E80" s="79"/>
      <c r="F80" s="39" t="s">
        <v>12</v>
      </c>
      <c r="G80" s="46">
        <v>1.25</v>
      </c>
      <c r="H80" s="45"/>
      <c r="I80" s="62">
        <v>5</v>
      </c>
      <c r="J80" s="63"/>
      <c r="K80" s="46">
        <f t="shared" si="1"/>
        <v>0</v>
      </c>
    </row>
    <row r="81" spans="1:11" ht="33.6" customHeight="1" x14ac:dyDescent="0.3">
      <c r="A81" s="58"/>
      <c r="B81" s="184" t="s">
        <v>47</v>
      </c>
      <c r="C81" s="79"/>
      <c r="D81" s="79"/>
      <c r="E81" s="79"/>
      <c r="F81" s="39" t="s">
        <v>12</v>
      </c>
      <c r="G81" s="46">
        <v>1.25</v>
      </c>
      <c r="H81" s="45"/>
      <c r="I81" s="62">
        <v>5</v>
      </c>
      <c r="J81" s="63"/>
      <c r="K81" s="46">
        <f t="shared" si="1"/>
        <v>0</v>
      </c>
    </row>
    <row r="82" spans="1:11" ht="15.75" customHeight="1" x14ac:dyDescent="0.3">
      <c r="A82" s="58"/>
      <c r="B82" s="184" t="s">
        <v>97</v>
      </c>
      <c r="C82" s="79"/>
      <c r="D82" s="79"/>
      <c r="E82" s="79"/>
      <c r="F82" s="39" t="s">
        <v>12</v>
      </c>
      <c r="G82" s="46">
        <v>1.25</v>
      </c>
      <c r="H82" s="45"/>
      <c r="I82" s="62">
        <v>5</v>
      </c>
      <c r="J82" s="63"/>
      <c r="K82" s="46">
        <f t="shared" si="1"/>
        <v>0</v>
      </c>
    </row>
    <row r="83" spans="1:11" ht="30" customHeight="1" x14ac:dyDescent="0.3">
      <c r="A83" s="58"/>
      <c r="B83" s="182" t="s">
        <v>18</v>
      </c>
      <c r="C83" s="183"/>
      <c r="D83" s="183"/>
      <c r="E83" s="183"/>
      <c r="F83" s="39" t="s">
        <v>12</v>
      </c>
      <c r="G83" s="64">
        <v>1.25</v>
      </c>
      <c r="H83" s="45"/>
      <c r="I83" s="62">
        <v>5</v>
      </c>
      <c r="J83" s="63"/>
      <c r="K83" s="46">
        <f t="shared" si="1"/>
        <v>0</v>
      </c>
    </row>
    <row r="84" spans="1:11" ht="15.75" customHeight="1" x14ac:dyDescent="0.3">
      <c r="A84" s="58"/>
      <c r="B84" s="171" t="s">
        <v>50</v>
      </c>
      <c r="C84" s="172"/>
      <c r="D84" s="172"/>
      <c r="E84" s="172"/>
      <c r="F84" s="39" t="s">
        <v>12</v>
      </c>
      <c r="G84" s="46">
        <v>1.25</v>
      </c>
      <c r="H84" s="45"/>
      <c r="I84" s="62">
        <v>5</v>
      </c>
      <c r="J84" s="63"/>
      <c r="K84" s="46">
        <f t="shared" si="1"/>
        <v>0</v>
      </c>
    </row>
    <row r="85" spans="1:11" ht="46.5" customHeight="1" x14ac:dyDescent="0.3">
      <c r="A85" s="56" t="s">
        <v>61</v>
      </c>
      <c r="B85" s="173"/>
      <c r="C85" s="174"/>
      <c r="D85" s="174"/>
      <c r="E85" s="175"/>
      <c r="F85" s="65"/>
      <c r="G85" s="66"/>
      <c r="H85" s="45"/>
      <c r="I85" s="45"/>
      <c r="J85" s="65"/>
      <c r="K85" s="67"/>
    </row>
    <row r="86" spans="1:11" ht="15" customHeight="1" thickBot="1" x14ac:dyDescent="0.35">
      <c r="A86" s="59"/>
      <c r="B86" s="60"/>
      <c r="C86" s="61"/>
      <c r="D86" s="61"/>
      <c r="E86" s="61"/>
      <c r="F86" s="193" t="s">
        <v>22</v>
      </c>
      <c r="G86" s="194"/>
      <c r="H86" s="38">
        <f>SUM(H56:H84)</f>
        <v>0</v>
      </c>
      <c r="I86" s="68"/>
      <c r="J86" s="73">
        <f>SUM(J56:J84)</f>
        <v>0</v>
      </c>
      <c r="K86" s="69">
        <f>SUM(K56:K85)</f>
        <v>0</v>
      </c>
    </row>
    <row r="87" spans="1:11" ht="15" customHeight="1" x14ac:dyDescent="0.3">
      <c r="A87" s="70"/>
      <c r="B87" s="70"/>
      <c r="C87" s="70"/>
      <c r="D87" s="70"/>
      <c r="E87" s="70"/>
      <c r="F87" s="70"/>
      <c r="G87" s="70"/>
      <c r="H87" s="70"/>
      <c r="I87" s="70"/>
      <c r="J87" s="70"/>
      <c r="K87" s="71"/>
    </row>
    <row r="88" spans="1:11" ht="15" customHeight="1" x14ac:dyDescent="0.3">
      <c r="A88" s="195" t="s">
        <v>21</v>
      </c>
      <c r="B88" s="195"/>
      <c r="C88" s="195"/>
      <c r="D88" s="195"/>
      <c r="E88" s="195"/>
      <c r="F88" s="195"/>
      <c r="G88" s="195"/>
      <c r="H88" s="195"/>
      <c r="I88" s="196"/>
      <c r="J88" s="197"/>
      <c r="K88" s="72">
        <f>SUM(J24+J25+J26+J30+J35+J36+J37+J41+J46+J47+J52+K86)</f>
        <v>0</v>
      </c>
    </row>
    <row r="89" spans="1:11" ht="16.5" customHeight="1" x14ac:dyDescent="0.3">
      <c r="A89" s="195" t="s">
        <v>16</v>
      </c>
      <c r="B89" s="195"/>
      <c r="C89" s="195"/>
      <c r="D89" s="195"/>
      <c r="E89" s="195"/>
      <c r="F89" s="195"/>
      <c r="G89" s="195"/>
      <c r="H89" s="195"/>
      <c r="I89" s="197"/>
      <c r="J89" s="197"/>
      <c r="K89" s="72" t="str">
        <f>IF(D20="Yes",(K88*0.1),IF(D20="Yes",(K88*0.1),"£0.00"))</f>
        <v>£0.00</v>
      </c>
    </row>
    <row r="90" spans="1:11" ht="15.75" customHeight="1" x14ac:dyDescent="0.3">
      <c r="A90" s="190" t="s">
        <v>124</v>
      </c>
      <c r="B90" s="191"/>
      <c r="C90" s="191"/>
      <c r="D90" s="191"/>
      <c r="E90" s="191"/>
      <c r="F90" s="191"/>
      <c r="G90" s="192"/>
      <c r="H90" s="187" t="s">
        <v>15</v>
      </c>
      <c r="I90" s="188"/>
      <c r="J90" s="189"/>
      <c r="K90" s="72">
        <f>K88-K89</f>
        <v>0</v>
      </c>
    </row>
    <row r="91" spans="1:11" ht="14.25" customHeight="1" thickBot="1" x14ac:dyDescent="0.35"/>
    <row r="92" spans="1:11" ht="22.5" customHeight="1" x14ac:dyDescent="0.3">
      <c r="A92" s="176" t="s">
        <v>101</v>
      </c>
      <c r="B92" s="177"/>
      <c r="C92" s="177"/>
      <c r="D92" s="177"/>
      <c r="E92" s="177"/>
      <c r="F92" s="177"/>
      <c r="G92" s="177"/>
      <c r="H92" s="177"/>
      <c r="I92" s="177"/>
      <c r="J92" s="177"/>
      <c r="K92" s="178"/>
    </row>
    <row r="93" spans="1:11" ht="7.5" customHeight="1" x14ac:dyDescent="0.3">
      <c r="A93" s="179"/>
      <c r="B93" s="180"/>
      <c r="C93" s="180"/>
      <c r="D93" s="180"/>
      <c r="E93" s="180"/>
      <c r="F93" s="180"/>
      <c r="G93" s="180"/>
      <c r="H93" s="180"/>
      <c r="I93" s="180"/>
      <c r="J93" s="180"/>
      <c r="K93" s="181"/>
    </row>
    <row r="95" spans="1:11" x14ac:dyDescent="0.3">
      <c r="A95" s="26">
        <f ca="1">TODAY()</f>
        <v>46154</v>
      </c>
    </row>
  </sheetData>
  <sheetProtection algorithmName="SHA-512" hashValue="qrZ+lNXt/c0eSWzdrgISUXzz+/oajOqOS5YkhRwyWNoBkRbAP7igl8Z9n10rqk7f+ELvXAy32kHGBxrF2OrKIw==" saltValue="DvmSM3M6gghzx/qYCZfQaQ==" spinCount="100000" sheet="1" objects="1" scenarios="1"/>
  <protectedRanges>
    <protectedRange sqref="B85:K85" name="Range14"/>
    <protectedRange sqref="H56:H84" name="Range12"/>
    <protectedRange sqref="H46:I47" name="Range10"/>
    <protectedRange sqref="H35:I37" name="Range8"/>
    <protectedRange sqref="H24:I26" name="Range6"/>
    <protectedRange sqref="K19" name="Range4"/>
    <protectedRange sqref="E19:F19" name="Range2"/>
    <protectedRange sqref="D9:K18" name="Range1"/>
    <protectedRange sqref="H19" name="Range3"/>
    <protectedRange sqref="D20:F20" name="Range5"/>
    <protectedRange sqref="H30:I30" name="Range7"/>
    <protectedRange sqref="H41:I42" name="Range9"/>
    <protectedRange sqref="H52:I52" name="Range11"/>
    <protectedRange sqref="J56:J84" name="Range13"/>
  </protectedRanges>
  <mergeCells count="142">
    <mergeCell ref="E37:F37"/>
    <mergeCell ref="H37:I37"/>
    <mergeCell ref="J37:K37"/>
    <mergeCell ref="D18:K18"/>
    <mergeCell ref="G34:K34"/>
    <mergeCell ref="J36:K36"/>
    <mergeCell ref="J28:K28"/>
    <mergeCell ref="G29:K29"/>
    <mergeCell ref="B75:E75"/>
    <mergeCell ref="C46:F46"/>
    <mergeCell ref="J46:K46"/>
    <mergeCell ref="G51:K51"/>
    <mergeCell ref="H41:I41"/>
    <mergeCell ref="H42:I42"/>
    <mergeCell ref="H44:I44"/>
    <mergeCell ref="H46:I46"/>
    <mergeCell ref="H47:I47"/>
    <mergeCell ref="H50:I50"/>
    <mergeCell ref="E19:F19"/>
    <mergeCell ref="K54:K55"/>
    <mergeCell ref="I54:I55"/>
    <mergeCell ref="J54:J55"/>
    <mergeCell ref="J33:K33"/>
    <mergeCell ref="J50:K50"/>
    <mergeCell ref="A39:F39"/>
    <mergeCell ref="J39:K39"/>
    <mergeCell ref="G40:K40"/>
    <mergeCell ref="C52:F52"/>
    <mergeCell ref="B64:E64"/>
    <mergeCell ref="J52:K52"/>
    <mergeCell ref="J44:K44"/>
    <mergeCell ref="C45:F45"/>
    <mergeCell ref="G45:K45"/>
    <mergeCell ref="B72:E72"/>
    <mergeCell ref="B73:E73"/>
    <mergeCell ref="B62:E62"/>
    <mergeCell ref="A62:A64"/>
    <mergeCell ref="B63:E63"/>
    <mergeCell ref="H54:H55"/>
    <mergeCell ref="G54:G55"/>
    <mergeCell ref="F54:F55"/>
    <mergeCell ref="B65:E65"/>
    <mergeCell ref="B67:E67"/>
    <mergeCell ref="A54:E55"/>
    <mergeCell ref="A50:F50"/>
    <mergeCell ref="H52:I52"/>
    <mergeCell ref="H39:I39"/>
    <mergeCell ref="A44:F44"/>
    <mergeCell ref="B84:E84"/>
    <mergeCell ref="B85:E85"/>
    <mergeCell ref="A92:K93"/>
    <mergeCell ref="B74:E74"/>
    <mergeCell ref="B83:E83"/>
    <mergeCell ref="A75:A76"/>
    <mergeCell ref="A72:A74"/>
    <mergeCell ref="B78:E78"/>
    <mergeCell ref="B77:E77"/>
    <mergeCell ref="B79:E79"/>
    <mergeCell ref="B80:E80"/>
    <mergeCell ref="B82:E82"/>
    <mergeCell ref="B81:E81"/>
    <mergeCell ref="H90:J90"/>
    <mergeCell ref="A90:G90"/>
    <mergeCell ref="F86:G86"/>
    <mergeCell ref="A88:J88"/>
    <mergeCell ref="A89:J89"/>
    <mergeCell ref="B76:E76"/>
    <mergeCell ref="A56:A61"/>
    <mergeCell ref="B70:E70"/>
    <mergeCell ref="B59:E59"/>
    <mergeCell ref="B69:E69"/>
    <mergeCell ref="B56:E56"/>
    <mergeCell ref="B58:E58"/>
    <mergeCell ref="B60:E60"/>
    <mergeCell ref="A65:A66"/>
    <mergeCell ref="A70:A71"/>
    <mergeCell ref="B61:E61"/>
    <mergeCell ref="B66:E66"/>
    <mergeCell ref="B68:E68"/>
    <mergeCell ref="D20:F20"/>
    <mergeCell ref="G20:K20"/>
    <mergeCell ref="D11:K11"/>
    <mergeCell ref="D13:K13"/>
    <mergeCell ref="D15:K15"/>
    <mergeCell ref="A12:C12"/>
    <mergeCell ref="D12:K12"/>
    <mergeCell ref="J25:K25"/>
    <mergeCell ref="J30:K30"/>
    <mergeCell ref="J26:K26"/>
    <mergeCell ref="J23:K23"/>
    <mergeCell ref="A22:F22"/>
    <mergeCell ref="J22:K22"/>
    <mergeCell ref="A20:C20"/>
    <mergeCell ref="A28:F28"/>
    <mergeCell ref="J47:K47"/>
    <mergeCell ref="C42:F42"/>
    <mergeCell ref="J42:K42"/>
    <mergeCell ref="A33:F33"/>
    <mergeCell ref="J35:K35"/>
    <mergeCell ref="A5:K5"/>
    <mergeCell ref="A18:C18"/>
    <mergeCell ref="A19:C19"/>
    <mergeCell ref="D16:K16"/>
    <mergeCell ref="D17:K17"/>
    <mergeCell ref="A16:C16"/>
    <mergeCell ref="A17:C17"/>
    <mergeCell ref="A21:K21"/>
    <mergeCell ref="A9:C9"/>
    <mergeCell ref="A10:C10"/>
    <mergeCell ref="A11:C11"/>
    <mergeCell ref="A13:C13"/>
    <mergeCell ref="A15:C15"/>
    <mergeCell ref="A14:C14"/>
    <mergeCell ref="D14:K14"/>
    <mergeCell ref="D9:K9"/>
    <mergeCell ref="D10:K10"/>
    <mergeCell ref="A6:K6"/>
    <mergeCell ref="A7:K7"/>
    <mergeCell ref="A31:K31"/>
    <mergeCell ref="J24:K24"/>
    <mergeCell ref="B71:E71"/>
    <mergeCell ref="H36:I36"/>
    <mergeCell ref="E36:F36"/>
    <mergeCell ref="I19:J19"/>
    <mergeCell ref="H22:I22"/>
    <mergeCell ref="H23:I23"/>
    <mergeCell ref="H24:I24"/>
    <mergeCell ref="H26:I26"/>
    <mergeCell ref="H28:I28"/>
    <mergeCell ref="H30:I30"/>
    <mergeCell ref="H33:I33"/>
    <mergeCell ref="H35:I35"/>
    <mergeCell ref="C40:F40"/>
    <mergeCell ref="E34:F34"/>
    <mergeCell ref="E35:F35"/>
    <mergeCell ref="E29:F29"/>
    <mergeCell ref="E30:F30"/>
    <mergeCell ref="B57:E57"/>
    <mergeCell ref="A48:K48"/>
    <mergeCell ref="J41:K41"/>
    <mergeCell ref="C41:F41"/>
    <mergeCell ref="C47:F47"/>
  </mergeCells>
  <dataValidations count="2">
    <dataValidation type="whole" operator="greaterThanOrEqual" allowBlank="1" showInputMessage="1" showErrorMessage="1" errorTitle="Minimum order quantity" error="Minimum order quantity = 10" sqref="H26:I26" xr:uid="{3858189B-36E3-472E-8A69-877839FF0A67}">
      <formula1>10</formula1>
    </dataValidation>
    <dataValidation type="whole" operator="greaterThanOrEqual" allowBlank="1" showInputMessage="1" showErrorMessage="1" errorTitle="Minimum order quantiy" error="Minimum order quantity = 10" sqref="H24:I24" xr:uid="{5974AF02-2D1C-4AA2-BEC4-EF75E83A61DB}">
      <formula1>10</formula1>
    </dataValidation>
  </dataValidations>
  <hyperlinks>
    <hyperlink ref="A6" r:id="rId1" display="mailto:infectionprevention.control@nhs.net" xr:uid="{5F561ACC-B745-4E12-B636-7B793D66F13B}"/>
  </hyperlinks>
  <pageMargins left="0.23622047244094491" right="3.937007874015748E-2" top="0.39370078740157483" bottom="0.59055118110236227" header="0.31496062992125984" footer="0.39370078740157483"/>
  <pageSetup paperSize="9" orientation="portrait" r:id="rId2"/>
  <headerFooter>
    <oddFooter>&amp;L&amp;9Version 6.00 May 2026</oddFooter>
  </headerFooter>
  <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0000000}">
          <x14:formula1>
            <xm:f>'For office use only 2'!$B$2:$B$3</xm:f>
          </x14:formula1>
          <xm:sqref>D20</xm:sqref>
        </x14:dataValidation>
        <x14:dataValidation type="list" allowBlank="1" showInputMessage="1" showErrorMessage="1" xr:uid="{ADE99D78-D6E5-43A8-9A5D-F45086DF1322}">
          <x14:formula1>
            <xm:f>'For office use only 2'!$B$19</xm:f>
          </x14:formula1>
          <xm:sqref>K19 E19 H19</xm:sqref>
        </x14:dataValidation>
        <x14:dataValidation type="list" allowBlank="1" showInputMessage="1" showErrorMessage="1" xr:uid="{BC110BFA-6457-4A54-956D-CF2C0B5DDA9E}">
          <x14:formula1>
            <xm:f>'For office use only 2'!$D$21</xm:f>
          </x14:formula1>
          <xm:sqref>J56:J84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59"/>
  <sheetViews>
    <sheetView topLeftCell="A5" workbookViewId="0">
      <selection activeCell="B21" sqref="B21"/>
    </sheetView>
  </sheetViews>
  <sheetFormatPr defaultRowHeight="14.4" x14ac:dyDescent="0.3"/>
  <cols>
    <col min="1" max="1" width="36.33203125" customWidth="1"/>
    <col min="2" max="2" width="20.44140625" customWidth="1"/>
    <col min="3" max="3" width="36.44140625" customWidth="1"/>
  </cols>
  <sheetData>
    <row r="1" spans="1:7" ht="18" customHeight="1" x14ac:dyDescent="0.3">
      <c r="A1" s="15" t="s">
        <v>57</v>
      </c>
      <c r="B1" s="13"/>
      <c r="C1" s="19" t="s">
        <v>85</v>
      </c>
      <c r="F1" s="230"/>
      <c r="G1" s="230"/>
    </row>
    <row r="2" spans="1:7" ht="18" customHeight="1" x14ac:dyDescent="0.3">
      <c r="A2" s="15" t="s">
        <v>84</v>
      </c>
      <c r="B2" s="13"/>
      <c r="C2" s="12"/>
      <c r="D2" s="12"/>
      <c r="E2" s="12"/>
      <c r="F2" s="13"/>
      <c r="G2" s="13"/>
    </row>
    <row r="3" spans="1:7" ht="18" customHeight="1" x14ac:dyDescent="0.3">
      <c r="A3" s="16" t="s">
        <v>58</v>
      </c>
      <c r="B3" s="14"/>
      <c r="C3" s="14"/>
      <c r="F3" s="230"/>
      <c r="G3" s="230"/>
    </row>
    <row r="4" spans="1:7" ht="18" customHeight="1" x14ac:dyDescent="0.3">
      <c r="A4" s="17" t="s">
        <v>60</v>
      </c>
      <c r="B4" s="13"/>
      <c r="C4" s="14"/>
      <c r="D4" s="14"/>
      <c r="E4" s="14"/>
      <c r="F4" s="13"/>
      <c r="G4" s="13"/>
    </row>
    <row r="5" spans="1:7" ht="18" customHeight="1" x14ac:dyDescent="0.3">
      <c r="A5" s="18" t="s">
        <v>72</v>
      </c>
      <c r="B5" s="13"/>
      <c r="C5" s="14"/>
      <c r="D5" s="14"/>
      <c r="E5" s="14"/>
      <c r="F5" s="13"/>
      <c r="G5" s="13"/>
    </row>
    <row r="6" spans="1:7" ht="18" customHeight="1" x14ac:dyDescent="0.3">
      <c r="A6" s="18" t="s">
        <v>62</v>
      </c>
    </row>
    <row r="7" spans="1:7" ht="18" customHeight="1" x14ac:dyDescent="0.3">
      <c r="A7" s="18" t="s">
        <v>83</v>
      </c>
      <c r="B7" s="11"/>
    </row>
    <row r="8" spans="1:7" ht="18" customHeight="1" x14ac:dyDescent="0.3">
      <c r="A8" t="s">
        <v>127</v>
      </c>
    </row>
    <row r="9" spans="1:7" ht="18" customHeight="1" x14ac:dyDescent="0.3">
      <c r="A9" s="18" t="s">
        <v>63</v>
      </c>
    </row>
    <row r="10" spans="1:7" ht="18" customHeight="1" x14ac:dyDescent="0.3">
      <c r="A10" s="18" t="s">
        <v>86</v>
      </c>
    </row>
    <row r="11" spans="1:7" ht="18" customHeight="1" x14ac:dyDescent="0.3">
      <c r="A11" s="18" t="s">
        <v>64</v>
      </c>
    </row>
    <row r="12" spans="1:7" ht="18" customHeight="1" x14ac:dyDescent="0.3">
      <c r="A12" s="18" t="s">
        <v>125</v>
      </c>
    </row>
    <row r="13" spans="1:7" ht="18" customHeight="1" x14ac:dyDescent="0.3">
      <c r="A13" s="18" t="s">
        <v>128</v>
      </c>
    </row>
    <row r="14" spans="1:7" ht="18" customHeight="1" x14ac:dyDescent="0.3">
      <c r="A14" s="18" t="s">
        <v>69</v>
      </c>
    </row>
    <row r="15" spans="1:7" ht="18" customHeight="1" x14ac:dyDescent="0.3">
      <c r="A15" s="18" t="s">
        <v>71</v>
      </c>
    </row>
    <row r="16" spans="1:7" ht="18" customHeight="1" x14ac:dyDescent="0.3">
      <c r="A16" s="18" t="s">
        <v>129</v>
      </c>
    </row>
    <row r="17" spans="1:1" ht="18" customHeight="1" x14ac:dyDescent="0.3">
      <c r="A17" s="18" t="s">
        <v>126</v>
      </c>
    </row>
    <row r="18" spans="1:1" ht="18" customHeight="1" x14ac:dyDescent="0.3">
      <c r="A18" s="18" t="s">
        <v>73</v>
      </c>
    </row>
    <row r="19" spans="1:1" ht="18" customHeight="1" x14ac:dyDescent="0.3">
      <c r="A19" s="18" t="s">
        <v>74</v>
      </c>
    </row>
    <row r="20" spans="1:1" ht="16.5" customHeight="1" x14ac:dyDescent="0.3">
      <c r="A20" s="18" t="s">
        <v>96</v>
      </c>
    </row>
    <row r="21" spans="1:1" ht="16.5" customHeight="1" x14ac:dyDescent="0.3">
      <c r="A21" s="18" t="s">
        <v>98</v>
      </c>
    </row>
    <row r="22" spans="1:1" ht="16.5" customHeight="1" x14ac:dyDescent="0.3"/>
    <row r="23" spans="1:1" ht="16.5" customHeight="1" x14ac:dyDescent="0.3"/>
    <row r="24" spans="1:1" ht="16.5" customHeight="1" x14ac:dyDescent="0.3"/>
    <row r="25" spans="1:1" ht="16.5" customHeight="1" x14ac:dyDescent="0.3"/>
    <row r="26" spans="1:1" ht="16.5" customHeight="1" x14ac:dyDescent="0.3"/>
    <row r="27" spans="1:1" ht="16.5" customHeight="1" x14ac:dyDescent="0.3"/>
    <row r="28" spans="1:1" ht="16.5" customHeight="1" x14ac:dyDescent="0.3"/>
    <row r="29" spans="1:1" ht="16.5" customHeight="1" x14ac:dyDescent="0.3"/>
    <row r="30" spans="1:1" ht="16.5" customHeight="1" x14ac:dyDescent="0.3"/>
    <row r="31" spans="1:1" ht="16.5" customHeight="1" x14ac:dyDescent="0.3"/>
    <row r="32" spans="1:1" ht="16.5" customHeight="1" x14ac:dyDescent="0.3"/>
    <row r="33" ht="16.5" customHeight="1" x14ac:dyDescent="0.3"/>
    <row r="34" ht="16.5" customHeight="1" x14ac:dyDescent="0.3"/>
    <row r="35" ht="16.5" customHeight="1" x14ac:dyDescent="0.3"/>
    <row r="36" ht="16.5" customHeight="1" x14ac:dyDescent="0.3"/>
    <row r="37" ht="16.5" customHeight="1" x14ac:dyDescent="0.3"/>
    <row r="38" ht="16.5" customHeight="1" x14ac:dyDescent="0.3"/>
    <row r="39" ht="16.5" customHeight="1" x14ac:dyDescent="0.3"/>
    <row r="40" ht="16.5" customHeight="1" x14ac:dyDescent="0.3"/>
    <row r="41" ht="16.5" customHeight="1" x14ac:dyDescent="0.3"/>
    <row r="42" ht="16.5" customHeight="1" x14ac:dyDescent="0.3"/>
    <row r="43" ht="16.5" customHeight="1" x14ac:dyDescent="0.3"/>
    <row r="44" ht="16.5" customHeight="1" x14ac:dyDescent="0.3"/>
    <row r="45" ht="16.5" customHeight="1" x14ac:dyDescent="0.3"/>
    <row r="46" ht="16.5" customHeight="1" x14ac:dyDescent="0.3"/>
    <row r="47" ht="16.5" customHeight="1" x14ac:dyDescent="0.3"/>
    <row r="48" ht="16.5" customHeight="1" x14ac:dyDescent="0.3"/>
    <row r="49" ht="16.5" customHeight="1" x14ac:dyDescent="0.3"/>
    <row r="50" ht="16.5" customHeight="1" x14ac:dyDescent="0.3"/>
    <row r="51" ht="16.5" customHeight="1" x14ac:dyDescent="0.3"/>
    <row r="52" ht="16.5" customHeight="1" x14ac:dyDescent="0.3"/>
    <row r="53" ht="16.5" customHeight="1" x14ac:dyDescent="0.3"/>
    <row r="54" ht="16.5" customHeight="1" x14ac:dyDescent="0.3"/>
    <row r="55" ht="16.5" customHeight="1" x14ac:dyDescent="0.3"/>
    <row r="56" ht="16.5" customHeight="1" x14ac:dyDescent="0.3"/>
    <row r="57" ht="16.5" customHeight="1" x14ac:dyDescent="0.3"/>
    <row r="58" ht="16.5" customHeight="1" x14ac:dyDescent="0.3"/>
    <row r="59" ht="16.5" customHeight="1" x14ac:dyDescent="0.3"/>
  </sheetData>
  <mergeCells count="2">
    <mergeCell ref="F1:G1"/>
    <mergeCell ref="F3:G3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A0CC5CBE-36B2-481D-8E43-B500A159F4F9}">
          <x14:formula1>
            <xm:f>'For office use only 2'!$B$5:$B$8</xm:f>
          </x14:formula1>
          <xm:sqref>B11</xm:sqref>
        </x14:dataValidation>
        <x14:dataValidation type="list" allowBlank="1" showInputMessage="1" showErrorMessage="1" xr:uid="{1B4B98D9-50B9-46C9-AD14-5189336331A8}">
          <x14:formula1>
            <xm:f>'For office use only 2'!$B$10:$B$12</xm:f>
          </x14:formula1>
          <xm:sqref>B14</xm:sqref>
        </x14:dataValidation>
        <x14:dataValidation type="list" allowBlank="1" showInputMessage="1" showErrorMessage="1" xr:uid="{CDDEB2E0-AD28-4130-97A4-15939B846220}">
          <x14:formula1>
            <xm:f>'For office use only 2'!$D$2:$D$10</xm:f>
          </x14:formula1>
          <xm:sqref>B6</xm:sqref>
        </x14:dataValidation>
        <x14:dataValidation type="list" allowBlank="1" showInputMessage="1" showErrorMessage="1" xr:uid="{D832991A-0C6B-428D-9A8E-B9F3D4497817}">
          <x14:formula1>
            <xm:f>'For office use only 2'!$B$14:$B$16</xm:f>
          </x14:formula1>
          <xm:sqref>B7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D21"/>
  <sheetViews>
    <sheetView workbookViewId="0">
      <selection activeCell="E21" sqref="E21"/>
    </sheetView>
  </sheetViews>
  <sheetFormatPr defaultRowHeight="14.4" x14ac:dyDescent="0.3"/>
  <sheetData>
    <row r="2" spans="2:4" x14ac:dyDescent="0.3">
      <c r="B2" t="s">
        <v>7</v>
      </c>
      <c r="D2" t="s">
        <v>82</v>
      </c>
    </row>
    <row r="3" spans="2:4" x14ac:dyDescent="0.3">
      <c r="B3" t="s">
        <v>8</v>
      </c>
      <c r="D3" t="s">
        <v>75</v>
      </c>
    </row>
    <row r="4" spans="2:4" x14ac:dyDescent="0.3">
      <c r="D4" t="s">
        <v>76</v>
      </c>
    </row>
    <row r="5" spans="2:4" x14ac:dyDescent="0.3">
      <c r="B5" t="s">
        <v>65</v>
      </c>
      <c r="D5" t="s">
        <v>77</v>
      </c>
    </row>
    <row r="6" spans="2:4" x14ac:dyDescent="0.3">
      <c r="B6" t="s">
        <v>66</v>
      </c>
      <c r="D6" t="s">
        <v>78</v>
      </c>
    </row>
    <row r="7" spans="2:4" x14ac:dyDescent="0.3">
      <c r="B7" t="s">
        <v>67</v>
      </c>
      <c r="D7" t="s">
        <v>79</v>
      </c>
    </row>
    <row r="8" spans="2:4" x14ac:dyDescent="0.3">
      <c r="B8" t="s">
        <v>68</v>
      </c>
      <c r="D8" t="s">
        <v>80</v>
      </c>
    </row>
    <row r="9" spans="2:4" x14ac:dyDescent="0.3">
      <c r="D9" t="s">
        <v>81</v>
      </c>
    </row>
    <row r="10" spans="2:4" x14ac:dyDescent="0.3">
      <c r="B10" t="s">
        <v>7</v>
      </c>
      <c r="D10" t="s">
        <v>61</v>
      </c>
    </row>
    <row r="11" spans="2:4" x14ac:dyDescent="0.3">
      <c r="B11" t="s">
        <v>8</v>
      </c>
    </row>
    <row r="12" spans="2:4" x14ac:dyDescent="0.3">
      <c r="B12" t="s">
        <v>70</v>
      </c>
    </row>
    <row r="14" spans="2:4" x14ac:dyDescent="0.3">
      <c r="B14" s="11">
        <v>0.1</v>
      </c>
    </row>
    <row r="15" spans="2:4" x14ac:dyDescent="0.3">
      <c r="B15" s="11">
        <v>0.5</v>
      </c>
    </row>
    <row r="16" spans="2:4" x14ac:dyDescent="0.3">
      <c r="B16" t="s">
        <v>61</v>
      </c>
    </row>
    <row r="19" spans="2:4" x14ac:dyDescent="0.3">
      <c r="B19" s="27" t="s">
        <v>7</v>
      </c>
    </row>
    <row r="21" spans="2:4" x14ac:dyDescent="0.3">
      <c r="B21" t="s">
        <v>122</v>
      </c>
      <c r="D21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Order form</vt:lpstr>
      <vt:lpstr>For office use only</vt:lpstr>
      <vt:lpstr>For office use only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 Langthorne</dc:creator>
  <cp:lastModifiedBy>PADGET, Anna (HARROGATE AND DISTRICT NHS FOUNDATION TR</cp:lastModifiedBy>
  <cp:lastPrinted>2026-05-12T15:25:34Z</cp:lastPrinted>
  <dcterms:created xsi:type="dcterms:W3CDTF">2023-01-25T12:31:27Z</dcterms:created>
  <dcterms:modified xsi:type="dcterms:W3CDTF">2026-05-12T16:36:29Z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